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600" windowWidth="20775" windowHeight="9660" tabRatio="626" firstSheet="11" activeTab="7"/>
  </bookViews>
  <sheets>
    <sheet name="TYTUL" sheetId="1" r:id="rId1"/>
    <sheet name="START" sheetId="2" r:id="rId2"/>
    <sheet name="50100" sheetId="3" r:id="rId3"/>
    <sheet name="ONI" sheetId="4" r:id="rId4"/>
    <sheet name="d|07-11" sheetId="5" r:id="rId5"/>
    <sheet name="c|07-11" sheetId="6" r:id="rId6"/>
    <sheet name="d|05-06" sheetId="7" r:id="rId7"/>
    <sheet name="c|05-06" sheetId="8" r:id="rId8"/>
    <sheet name="k|PRA" sheetId="9" r:id="rId9"/>
    <sheet name="m|PRA" sheetId="10" r:id="rId10"/>
    <sheet name="d|03-04" sheetId="11" r:id="rId11"/>
    <sheet name="c|03-04" sheetId="12" r:id="rId12"/>
    <sheet name="d|01-02" sheetId="13" r:id="rId13"/>
    <sheet name="c|01-02" sheetId="14" r:id="rId14"/>
    <sheet name="d|99-00" sheetId="15" r:id="rId15"/>
    <sheet name="c|99-00" sheetId="16" r:id="rId16"/>
    <sheet name="VIP" sheetId="17" r:id="rId17"/>
    <sheet name="ON24" sheetId="18" r:id="rId18"/>
    <sheet name="ONW" sheetId="19" r:id="rId19"/>
    <sheet name="m|BG" sheetId="20" r:id="rId20"/>
    <sheet name="k|BG" sheetId="21" r:id="rId21"/>
    <sheet name="n|BG" sheetId="22" r:id="rId22"/>
    <sheet name="KW" sheetId="23" r:id="rId23"/>
  </sheets>
  <calcPr calcId="145621" iterateDelta="1E-4"/>
</workbook>
</file>

<file path=xl/calcChain.xml><?xml version="1.0" encoding="utf-8"?>
<calcChain xmlns="http://schemas.openxmlformats.org/spreadsheetml/2006/main">
  <c r="B22" i="23" l="1"/>
  <c r="A19" i="23" s="1"/>
  <c r="A16" i="23"/>
  <c r="A10" i="23"/>
  <c r="A4" i="23"/>
  <c r="A1" i="23"/>
  <c r="A1" i="22"/>
  <c r="A1" i="21"/>
  <c r="A1" i="20"/>
  <c r="A1" i="19"/>
  <c r="A1" i="18"/>
  <c r="A1" i="17"/>
  <c r="A1" i="10"/>
  <c r="A1" i="9"/>
  <c r="A1" i="4"/>
  <c r="B18" i="2"/>
  <c r="A1" i="16" s="1"/>
  <c r="A18" i="2"/>
  <c r="B17" i="2"/>
  <c r="A1" i="15" s="1"/>
  <c r="A17" i="2"/>
  <c r="B16" i="2"/>
  <c r="A1" i="14" s="1"/>
  <c r="A16" i="2"/>
  <c r="B15" i="2"/>
  <c r="A1" i="13" s="1"/>
  <c r="A15" i="2"/>
  <c r="B14" i="2"/>
  <c r="A1" i="12" s="1"/>
  <c r="A14" i="2"/>
  <c r="B13" i="2"/>
  <c r="A1" i="11" s="1"/>
  <c r="A13" i="2"/>
  <c r="B10" i="2"/>
  <c r="A1" i="8" s="1"/>
  <c r="A10" i="2"/>
  <c r="B9" i="2"/>
  <c r="A1" i="7" s="1"/>
  <c r="A9" i="2"/>
  <c r="B8" i="2"/>
  <c r="A1" i="6" s="1"/>
  <c r="A8" i="2"/>
  <c r="B7" i="2"/>
  <c r="A1" i="5" s="1"/>
  <c r="A7" i="2"/>
  <c r="B5" i="2"/>
  <c r="A1" i="3" s="1"/>
  <c r="A7" i="23" l="1"/>
  <c r="A13" i="23"/>
</calcChain>
</file>

<file path=xl/sharedStrings.xml><?xml version="1.0" encoding="utf-8"?>
<sst xmlns="http://schemas.openxmlformats.org/spreadsheetml/2006/main" count="1557" uniqueCount="710">
  <si>
    <t>XIV OGÓLNOPOLSKI CUKROWNICZY BIEG ULICZNY</t>
  </si>
  <si>
    <t>Werbkowice, 29 kwietnia 2018</t>
  </si>
  <si>
    <t>KOMUNIKAT</t>
  </si>
  <si>
    <t>M</t>
  </si>
  <si>
    <t>Nazwisko</t>
  </si>
  <si>
    <t>Imię</t>
  </si>
  <si>
    <t>Miejscowość/Klub/Szkoła</t>
  </si>
  <si>
    <t>50/100</t>
  </si>
  <si>
    <t xml:space="preserve">KOBYLARZ </t>
  </si>
  <si>
    <t>JULIA</t>
  </si>
  <si>
    <t>SP</t>
  </si>
  <si>
    <t xml:space="preserve">SZEWCZYK </t>
  </si>
  <si>
    <t>WIKTOR</t>
  </si>
  <si>
    <t>PS WERBKOWICE</t>
  </si>
  <si>
    <t>JUSZCZUK</t>
  </si>
  <si>
    <t>KAJETAN</t>
  </si>
  <si>
    <t xml:space="preserve">MAGDZIAK </t>
  </si>
  <si>
    <t>PAULINA</t>
  </si>
  <si>
    <t xml:space="preserve">KRAWCZUK </t>
  </si>
  <si>
    <t>MILENA</t>
  </si>
  <si>
    <t xml:space="preserve">SMYK </t>
  </si>
  <si>
    <t>ANNA</t>
  </si>
  <si>
    <t>Werbkowice</t>
  </si>
  <si>
    <t>BRZOZOWSKI</t>
  </si>
  <si>
    <t>ANTONI</t>
  </si>
  <si>
    <t>SKOWROŃSKI</t>
  </si>
  <si>
    <t>KORDIAN</t>
  </si>
  <si>
    <t xml:space="preserve">STACHOWSKI </t>
  </si>
  <si>
    <t>JAKUB</t>
  </si>
  <si>
    <t>PRZEDSZKOLE</t>
  </si>
  <si>
    <t>ONI</t>
  </si>
  <si>
    <t>DEC-WĘS</t>
  </si>
  <si>
    <t>LENA</t>
  </si>
  <si>
    <t>400m osób z niepełnosprawością intelektualną</t>
  </si>
  <si>
    <t>WYSKIEL</t>
  </si>
  <si>
    <t>AMELIA</t>
  </si>
  <si>
    <t>HRUBIESZÓW</t>
  </si>
  <si>
    <t>KRAWCZYK</t>
  </si>
  <si>
    <t>XAVIER</t>
  </si>
  <si>
    <t>PS MIĄCZYN</t>
  </si>
  <si>
    <t>BORSUK</t>
  </si>
  <si>
    <t>EMILIA</t>
  </si>
  <si>
    <t>BRODZICA</t>
  </si>
  <si>
    <t>FALĘTA</t>
  </si>
  <si>
    <t>MARIKA</t>
  </si>
  <si>
    <t>STRZYŻÓW</t>
  </si>
  <si>
    <t>JAKUBIAK</t>
  </si>
  <si>
    <t>SZEJGIEC</t>
  </si>
  <si>
    <t>ZUZANNA</t>
  </si>
  <si>
    <t>ŚWIDNIK</t>
  </si>
  <si>
    <t>ŚMIAŁKO</t>
  </si>
  <si>
    <t>NIKOLA</t>
  </si>
  <si>
    <t xml:space="preserve">TYRAS </t>
  </si>
  <si>
    <t>MARCEL</t>
  </si>
  <si>
    <t>PS HRUBIESZÓW</t>
  </si>
  <si>
    <t>CIERECH</t>
  </si>
  <si>
    <t>STANISŁAWCZUK</t>
  </si>
  <si>
    <t>ZOFIA</t>
  </si>
  <si>
    <t>SP MIRCZE</t>
  </si>
  <si>
    <t>SMYK</t>
  </si>
  <si>
    <t>WOJCIECH</t>
  </si>
  <si>
    <t>k|PRA</t>
  </si>
  <si>
    <t>800m kobiet pracowników cukrowni i plantatorów buraka cukrowego</t>
  </si>
  <si>
    <t>m|PRA</t>
  </si>
  <si>
    <t>1600m mężczyzn pracowników cukrowni i plantatorów buraka cukrowego</t>
  </si>
  <si>
    <t>RESZCZYŃSKA</t>
  </si>
  <si>
    <t>LUIS</t>
  </si>
  <si>
    <t>MIĄCZYN</t>
  </si>
  <si>
    <t>AURELIA</t>
  </si>
  <si>
    <t xml:space="preserve">JAROSZ </t>
  </si>
  <si>
    <t>WERBKOWICE</t>
  </si>
  <si>
    <t>BAJURKO</t>
  </si>
  <si>
    <t>KRZYSZTOF</t>
  </si>
  <si>
    <t>CIUCKA</t>
  </si>
  <si>
    <t>CIUCKI</t>
  </si>
  <si>
    <t>SZYMON</t>
  </si>
  <si>
    <t>SP WERBKOWICE</t>
  </si>
  <si>
    <t>CZARNECKI</t>
  </si>
  <si>
    <t>DOMINIK</t>
  </si>
  <si>
    <t>DANILUK</t>
  </si>
  <si>
    <t>KLAUDIA</t>
  </si>
  <si>
    <t>ILOT</t>
  </si>
  <si>
    <t>OLIWIA</t>
  </si>
  <si>
    <t>JÓŹWIAK</t>
  </si>
  <si>
    <t>MICHAŁ</t>
  </si>
  <si>
    <t>KAMIŃSKI</t>
  </si>
  <si>
    <t>VIP</t>
  </si>
  <si>
    <t>MAKSYMILIAN</t>
  </si>
  <si>
    <t>KAROL</t>
  </si>
  <si>
    <t xml:space="preserve">KAMIŃSKI </t>
  </si>
  <si>
    <t>KSAWERYN</t>
  </si>
  <si>
    <t>PS ZAMOŚĆ</t>
  </si>
  <si>
    <t>1600m samorządowców, prezesów, dyrektorów firm, nauczycieli, służb mundurowych</t>
  </si>
  <si>
    <t>KANTY</t>
  </si>
  <si>
    <t xml:space="preserve">KAŹMIERCZAK </t>
  </si>
  <si>
    <t>ON24</t>
  </si>
  <si>
    <t>PAWEŁ</t>
  </si>
  <si>
    <t xml:space="preserve">1600m kobiet i mężczyzn z niepełnosprawnością (tetraplegia i paraplegia) na wózkach </t>
  </si>
  <si>
    <t>ONW</t>
  </si>
  <si>
    <t xml:space="preserve">3200m kobiet i mężczyzn z niepełnosprawnością na wózkach </t>
  </si>
  <si>
    <t>k|BG</t>
  </si>
  <si>
    <t>5000m bieg główny kobiet</t>
  </si>
  <si>
    <t>m|BG</t>
  </si>
  <si>
    <t>KOZIK</t>
  </si>
  <si>
    <t>5000m bieg główny mężczyzn</t>
  </si>
  <si>
    <t>IZABELA</t>
  </si>
  <si>
    <t>TEREBIŃ</t>
  </si>
  <si>
    <t>n|BG</t>
  </si>
  <si>
    <t>1600m bieg główny osób z niepełnosprawnością</t>
  </si>
  <si>
    <t>KW</t>
  </si>
  <si>
    <t>kategorie wiekowe</t>
  </si>
  <si>
    <t>Dyrektor biegu:</t>
  </si>
  <si>
    <t xml:space="preserve">Edmund Kawka </t>
  </si>
  <si>
    <t>KULIK</t>
  </si>
  <si>
    <t>KACPER</t>
  </si>
  <si>
    <t>KUBA</t>
  </si>
  <si>
    <t>MUSUR</t>
  </si>
  <si>
    <t>ANDŻELIKA</t>
  </si>
  <si>
    <t>PEŁKA</t>
  </si>
  <si>
    <t>ALENSANDRA</t>
  </si>
  <si>
    <t>POCIASK</t>
  </si>
  <si>
    <t>Sędzia główny:</t>
  </si>
  <si>
    <t>RYBKA</t>
  </si>
  <si>
    <t xml:space="preserve">Krzysztof Przeniak </t>
  </si>
  <si>
    <t>ZUZIA</t>
  </si>
  <si>
    <t>Sędzia mety:</t>
  </si>
  <si>
    <t>Piotr Szozda</t>
  </si>
  <si>
    <t>Sędziowie</t>
  </si>
  <si>
    <t>Tomasz Magdziak, Michał Bosak</t>
  </si>
  <si>
    <t>Komentator:</t>
  </si>
  <si>
    <t>Paweł Kowalczyk</t>
  </si>
  <si>
    <t>Dekorator:</t>
  </si>
  <si>
    <t xml:space="preserve">Artur Wąsik </t>
  </si>
  <si>
    <t>Biuro zawodów:</t>
  </si>
  <si>
    <t xml:space="preserve">SKÓRA </t>
  </si>
  <si>
    <t>ANASTAZJA</t>
  </si>
  <si>
    <t>ŚCIBAK</t>
  </si>
  <si>
    <t>TARAS</t>
  </si>
  <si>
    <t>JAGODA</t>
  </si>
  <si>
    <t>Róża Mudryk</t>
  </si>
  <si>
    <t>Artur Bednarczuk</t>
  </si>
  <si>
    <t>Sebastian Serafin</t>
  </si>
  <si>
    <t xml:space="preserve">Elżbieta Swatek-Wańczycka </t>
  </si>
  <si>
    <t>Zbigniew Kierepa</t>
  </si>
  <si>
    <t>POTOCKA</t>
  </si>
  <si>
    <t>JADWIGA</t>
  </si>
  <si>
    <t>SIRON BIŁGORAJ</t>
  </si>
  <si>
    <t>HYZ</t>
  </si>
  <si>
    <t>BARBARA</t>
  </si>
  <si>
    <t>WTZ ALOJZÓW</t>
  </si>
  <si>
    <t>PĄCZEK</t>
  </si>
  <si>
    <t>ZAŁUSKA</t>
  </si>
  <si>
    <t>SYLWIA</t>
  </si>
  <si>
    <t>ŚDS MODRYŃ</t>
  </si>
  <si>
    <t>SZCZYPEK</t>
  </si>
  <si>
    <t>KUNICKA</t>
  </si>
  <si>
    <t>JOANNA</t>
  </si>
  <si>
    <t>WTZ HRUBIESZÓW</t>
  </si>
  <si>
    <t>ZDYBEL</t>
  </si>
  <si>
    <t>KRYSTYNA</t>
  </si>
  <si>
    <t>WARCHOLIK</t>
  </si>
  <si>
    <t>ZALEWSKA</t>
  </si>
  <si>
    <t>GRAŻYNA</t>
  </si>
  <si>
    <t>BRZYSKA</t>
  </si>
  <si>
    <t>EDYTA</t>
  </si>
  <si>
    <t>DUBIEL</t>
  </si>
  <si>
    <t>AGNIESZKA</t>
  </si>
  <si>
    <t>MAZUREK</t>
  </si>
  <si>
    <t>BOREK</t>
  </si>
  <si>
    <t>DANUTA</t>
  </si>
  <si>
    <t>SOŁTYS</t>
  </si>
  <si>
    <t>MARIA</t>
  </si>
  <si>
    <t>KULIŃSKA</t>
  </si>
  <si>
    <t>PIASECKA</t>
  </si>
  <si>
    <t>SOBASZEK</t>
  </si>
  <si>
    <t>CISŁO</t>
  </si>
  <si>
    <t>BOGUSŁAW</t>
  </si>
  <si>
    <t>LASSOTA</t>
  </si>
  <si>
    <t>Grzegorz</t>
  </si>
  <si>
    <t>CIESIELCZUK</t>
  </si>
  <si>
    <t>ADAM</t>
  </si>
  <si>
    <t>BUTA</t>
  </si>
  <si>
    <t>MARCIN</t>
  </si>
  <si>
    <t>ADAMCZUK</t>
  </si>
  <si>
    <t>DANIEL</t>
  </si>
  <si>
    <t>LESZEK</t>
  </si>
  <si>
    <t>JAGIEŁŁO</t>
  </si>
  <si>
    <t>TOMASZ</t>
  </si>
  <si>
    <t>RADOMSKI</t>
  </si>
  <si>
    <t>MATEUSZ</t>
  </si>
  <si>
    <t>OŚ</t>
  </si>
  <si>
    <t>STEFAN</t>
  </si>
  <si>
    <t>KUNICKI</t>
  </si>
  <si>
    <t>MARIUSZ</t>
  </si>
  <si>
    <t>NIZIO</t>
  </si>
  <si>
    <t>RYSZARD</t>
  </si>
  <si>
    <t>CHACHUŁA</t>
  </si>
  <si>
    <t>MIROSŁAW</t>
  </si>
  <si>
    <t>CZUPRYŃSKI</t>
  </si>
  <si>
    <t>RAFAŁ</t>
  </si>
  <si>
    <t>BANACH</t>
  </si>
  <si>
    <t>MIECZYSŁAW</t>
  </si>
  <si>
    <t>CIOS</t>
  </si>
  <si>
    <t>ŁOSIEWICZ</t>
  </si>
  <si>
    <t>STELMACH</t>
  </si>
  <si>
    <t>JAROSŁAW</t>
  </si>
  <si>
    <t>ZADWORNY</t>
  </si>
  <si>
    <t>JAREMA</t>
  </si>
  <si>
    <t>PODPORA</t>
  </si>
  <si>
    <t>NATALIA</t>
  </si>
  <si>
    <t>OSIR BIŁGORAJ</t>
  </si>
  <si>
    <t>PUCHALSKA</t>
  </si>
  <si>
    <t>SP NIELEDEW</t>
  </si>
  <si>
    <t>GULUK</t>
  </si>
  <si>
    <t>ELIZA</t>
  </si>
  <si>
    <t>SP UCHANIE</t>
  </si>
  <si>
    <t xml:space="preserve">JABŁOŃSKA </t>
  </si>
  <si>
    <t>WERONIKA</t>
  </si>
  <si>
    <t>SP TYSZOWCE</t>
  </si>
  <si>
    <t xml:space="preserve">GAŁKA </t>
  </si>
  <si>
    <t>ALEKSANDRA</t>
  </si>
  <si>
    <t>SP MIĄCZYN</t>
  </si>
  <si>
    <t>BOĆ</t>
  </si>
  <si>
    <t>AGROS BIAŁOWOLA</t>
  </si>
  <si>
    <t>SANEK</t>
  </si>
  <si>
    <t>KUSZ</t>
  </si>
  <si>
    <t>GAJEWSKI</t>
  </si>
  <si>
    <t>SP HRUBIESZÓW</t>
  </si>
  <si>
    <t>POŹDZIK</t>
  </si>
  <si>
    <t>JĘDRZEJUK</t>
  </si>
  <si>
    <t>BARTŁOMIEJ</t>
  </si>
  <si>
    <t>SKORUPA</t>
  </si>
  <si>
    <t>KRYSTIAN</t>
  </si>
  <si>
    <t>SP CZERNICZYN</t>
  </si>
  <si>
    <t>JABŁOŃSKI</t>
  </si>
  <si>
    <t>ZS GRABOWIEC</t>
  </si>
  <si>
    <t>ŻYŁA</t>
  </si>
  <si>
    <t>NOWAK</t>
  </si>
  <si>
    <t>ALEKS</t>
  </si>
  <si>
    <t xml:space="preserve">WÓJCIK </t>
  </si>
  <si>
    <t>MIKOŁAJ</t>
  </si>
  <si>
    <t>SP SAHRYŃ</t>
  </si>
  <si>
    <t>SOWIŃSKI</t>
  </si>
  <si>
    <t xml:space="preserve">KRÓLICKI </t>
  </si>
  <si>
    <t>TYMOTEUSZ</t>
  </si>
  <si>
    <t>CHODAK</t>
  </si>
  <si>
    <t>ZDUNEK</t>
  </si>
  <si>
    <t>BERDZIK</t>
  </si>
  <si>
    <t>BARTOSZ</t>
  </si>
  <si>
    <t>MIELNICZUK</t>
  </si>
  <si>
    <t>RATYNA</t>
  </si>
  <si>
    <t>SP HOSTYNNE-KOLONIA</t>
  </si>
  <si>
    <t>KATARZYNA</t>
  </si>
  <si>
    <t>STASIUK</t>
  </si>
  <si>
    <t>SEMAJ</t>
  </si>
  <si>
    <t>ĆWIKLIŃSKA</t>
  </si>
  <si>
    <t>KAMIL</t>
  </si>
  <si>
    <t>CZERNOBA</t>
  </si>
  <si>
    <t>KORDA</t>
  </si>
  <si>
    <t>ALEKSANDER</t>
  </si>
  <si>
    <t>WALAT</t>
  </si>
  <si>
    <t>ŁUKASZ</t>
  </si>
  <si>
    <t>OLESZCZUK</t>
  </si>
  <si>
    <t>MAJA</t>
  </si>
  <si>
    <t>BEDNARCZUK</t>
  </si>
  <si>
    <t>KAZIUK</t>
  </si>
  <si>
    <t>STACHOWSKI</t>
  </si>
  <si>
    <t>WALCZUK</t>
  </si>
  <si>
    <t>ADRIAN</t>
  </si>
  <si>
    <t>JENNIFER</t>
  </si>
  <si>
    <t>AGROS ZAMOŚĆ</t>
  </si>
  <si>
    <t>BALCER</t>
  </si>
  <si>
    <t>RAFALSKA</t>
  </si>
  <si>
    <t>SP TERATYN</t>
  </si>
  <si>
    <t>PANAS</t>
  </si>
  <si>
    <t>BERNARD</t>
  </si>
  <si>
    <t>SZPAK</t>
  </si>
  <si>
    <t>GÓRA</t>
  </si>
  <si>
    <t>BODEJKO</t>
  </si>
  <si>
    <t>MACIEJ</t>
  </si>
  <si>
    <t>LACHS</t>
  </si>
  <si>
    <t>WALIKOWSKA</t>
  </si>
  <si>
    <t>HUCZ</t>
  </si>
  <si>
    <t>ZIMON</t>
  </si>
  <si>
    <t>KAJA</t>
  </si>
  <si>
    <t>FUTYMA</t>
  </si>
  <si>
    <t>WIKTORIA</t>
  </si>
  <si>
    <t>NIECZYPOROWSKI</t>
  </si>
  <si>
    <t>BŁAŻEJ</t>
  </si>
  <si>
    <t>BYRA</t>
  </si>
  <si>
    <t>PIOTR</t>
  </si>
  <si>
    <t>KŁYŻ</t>
  </si>
  <si>
    <t>ALICJA</t>
  </si>
  <si>
    <t>DAWID</t>
  </si>
  <si>
    <t>ADAMOWICZ</t>
  </si>
  <si>
    <t>DEC</t>
  </si>
  <si>
    <t>ZARĘBSKI</t>
  </si>
  <si>
    <t>OSKAR</t>
  </si>
  <si>
    <t>KAROLINA</t>
  </si>
  <si>
    <t>KAWKA</t>
  </si>
  <si>
    <t>MARLENA</t>
  </si>
  <si>
    <t>KOSZYNIUK</t>
  </si>
  <si>
    <t>ALAN</t>
  </si>
  <si>
    <t>IWON</t>
  </si>
  <si>
    <t>FILIP</t>
  </si>
  <si>
    <t>KIRYLUK</t>
  </si>
  <si>
    <t>ZOSIA</t>
  </si>
  <si>
    <t>TAUZ</t>
  </si>
  <si>
    <t>WOŁOSZYN</t>
  </si>
  <si>
    <t>TABAKA</t>
  </si>
  <si>
    <t>WEREMCZUK</t>
  </si>
  <si>
    <t>DOROTA</t>
  </si>
  <si>
    <t>KOWALEWSKI</t>
  </si>
  <si>
    <t>KAMIŃSKA</t>
  </si>
  <si>
    <t>DAMIAN</t>
  </si>
  <si>
    <t>OGÓREK</t>
  </si>
  <si>
    <t>KAŹMIERCZAK</t>
  </si>
  <si>
    <t>MAKARA</t>
  </si>
  <si>
    <t>RÓŻA</t>
  </si>
  <si>
    <t>KOSTECKI</t>
  </si>
  <si>
    <t>OKTAWIAN</t>
  </si>
  <si>
    <t>KUŚ</t>
  </si>
  <si>
    <t>PATKOWSKI</t>
  </si>
  <si>
    <t>DREWNIAK</t>
  </si>
  <si>
    <t>SP PODHORCE</t>
  </si>
  <si>
    <t>DANIŁOWICZ</t>
  </si>
  <si>
    <t>MIŁOSZ</t>
  </si>
  <si>
    <t>NAZAR</t>
  </si>
  <si>
    <t>OBSZYŃSKA</t>
  </si>
  <si>
    <t>RESZCZYŃSKI</t>
  </si>
  <si>
    <t>KLEPCZUK</t>
  </si>
  <si>
    <t>WIRGINIA</t>
  </si>
  <si>
    <t>SIUDAK</t>
  </si>
  <si>
    <t>BAŁAKUT</t>
  </si>
  <si>
    <t>SEBASTIAN</t>
  </si>
  <si>
    <t>RAJTAK</t>
  </si>
  <si>
    <t>ŁUKASZCZYK</t>
  </si>
  <si>
    <t>IGOR</t>
  </si>
  <si>
    <t>NAWOROL</t>
  </si>
  <si>
    <t>MUDRYK</t>
  </si>
  <si>
    <t>GABRIELA</t>
  </si>
  <si>
    <t>DYJAK</t>
  </si>
  <si>
    <t>HOŁDAŚ</t>
  </si>
  <si>
    <t>ARKADIUSZ</t>
  </si>
  <si>
    <t>CZERNIEJ</t>
  </si>
  <si>
    <t>WITER</t>
  </si>
  <si>
    <t>SP LUBLIN</t>
  </si>
  <si>
    <t>BOJDA</t>
  </si>
  <si>
    <t>MARTYNA</t>
  </si>
  <si>
    <t>ŻMUDZKI</t>
  </si>
  <si>
    <t>PATRYK</t>
  </si>
  <si>
    <t>POMAZANKA</t>
  </si>
  <si>
    <t>JORDAN</t>
  </si>
  <si>
    <t>ZINKIEWICZ</t>
  </si>
  <si>
    <t>TYMEK</t>
  </si>
  <si>
    <t>MĘKAL</t>
  </si>
  <si>
    <t>MIŚCIOR</t>
  </si>
  <si>
    <t>SP NR 3 HRUBIESZÓW</t>
  </si>
  <si>
    <t>DOBRZYŃSKA</t>
  </si>
  <si>
    <t>KRAWCZUK</t>
  </si>
  <si>
    <t>KLIMKOWICZ</t>
  </si>
  <si>
    <t>CZUBIŃSKI</t>
  </si>
  <si>
    <t>WOSIEK</t>
  </si>
  <si>
    <t>MARCZUK</t>
  </si>
  <si>
    <t>NIKODEM</t>
  </si>
  <si>
    <t>JAN</t>
  </si>
  <si>
    <t>STEMPIEŃ</t>
  </si>
  <si>
    <t>LACKOWSKA</t>
  </si>
  <si>
    <t>DOMAŃSKI</t>
  </si>
  <si>
    <t>DOMINIKA</t>
  </si>
  <si>
    <t>GMITRZUK</t>
  </si>
  <si>
    <t>AGRO LIPSKO</t>
  </si>
  <si>
    <t>JASTRZĘBSKA</t>
  </si>
  <si>
    <t>JANIEC</t>
  </si>
  <si>
    <t>KALINOWSKI</t>
  </si>
  <si>
    <t>PELC</t>
  </si>
  <si>
    <t>KOZIEŁ</t>
  </si>
  <si>
    <t>KAZAŃSKA</t>
  </si>
  <si>
    <t>PIECZYKOLAN</t>
  </si>
  <si>
    <t>SIUDYGA</t>
  </si>
  <si>
    <t>ORZEŁ</t>
  </si>
  <si>
    <t>ZAŁOGA</t>
  </si>
  <si>
    <t>CHUDOBA</t>
  </si>
  <si>
    <t>ZNANIECKI</t>
  </si>
  <si>
    <t>HOLDAŚ</t>
  </si>
  <si>
    <t>KARPIUK</t>
  </si>
  <si>
    <t>MARTA</t>
  </si>
  <si>
    <t>KASIA</t>
  </si>
  <si>
    <t>KRUPIŃSKA</t>
  </si>
  <si>
    <t>PATRYCJA</t>
  </si>
  <si>
    <t>MAGDALENA</t>
  </si>
  <si>
    <t>MAJEWSKA</t>
  </si>
  <si>
    <t>MOCIAK</t>
  </si>
  <si>
    <t>PIETRYNKA</t>
  </si>
  <si>
    <t>SKÓRA</t>
  </si>
  <si>
    <t>STASZCZUK</t>
  </si>
  <si>
    <t>TUCKA</t>
  </si>
  <si>
    <t>ELWIRA</t>
  </si>
  <si>
    <t>ULANOWSKA</t>
  </si>
  <si>
    <t>GIL</t>
  </si>
  <si>
    <t xml:space="preserve"> </t>
  </si>
  <si>
    <t>BRODZIAK</t>
  </si>
  <si>
    <t>ZNICZ BIŁGORAJ</t>
  </si>
  <si>
    <t>MICHALUK</t>
  </si>
  <si>
    <t>MICHALEWSKA</t>
  </si>
  <si>
    <t>CZERWIŃSKA</t>
  </si>
  <si>
    <t>TYSZKO</t>
  </si>
  <si>
    <t>GRUSZECKA</t>
  </si>
  <si>
    <t>OLIWIAK</t>
  </si>
  <si>
    <t>WILKOS</t>
  </si>
  <si>
    <t>SURMA</t>
  </si>
  <si>
    <t>JULIANNA</t>
  </si>
  <si>
    <t>PRUŚ</t>
  </si>
  <si>
    <t>DOBACZYŃSKA</t>
  </si>
  <si>
    <t>PASTOSZUK</t>
  </si>
  <si>
    <t>IGA</t>
  </si>
  <si>
    <t>ZUBALA</t>
  </si>
  <si>
    <t>SZCZEPAŃSKA</t>
  </si>
  <si>
    <t>MAGDZIAK</t>
  </si>
  <si>
    <t>KAMILA</t>
  </si>
  <si>
    <t>DO</t>
  </si>
  <si>
    <t>DŁUGOSZ</t>
  </si>
  <si>
    <t>SP GOZDÓW</t>
  </si>
  <si>
    <t>KAPUSTA</t>
  </si>
  <si>
    <t>MATWIEJCZUK</t>
  </si>
  <si>
    <t>ANGELIKA</t>
  </si>
  <si>
    <t>REWUCHA</t>
  </si>
  <si>
    <t>ZAŁĘSKA</t>
  </si>
  <si>
    <t>TAMARA</t>
  </si>
  <si>
    <t>TYRKA</t>
  </si>
  <si>
    <t>EWELINA</t>
  </si>
  <si>
    <t>SKOWYRA</t>
  </si>
  <si>
    <t>WĘGRZYNOWSKA</t>
  </si>
  <si>
    <t>TROCHIMOWICZ</t>
  </si>
  <si>
    <t>CYMBORSKA</t>
  </si>
  <si>
    <t>GAJ</t>
  </si>
  <si>
    <t>OŻGA</t>
  </si>
  <si>
    <t>SZALA</t>
  </si>
  <si>
    <t xml:space="preserve">ROZWADOWSKI </t>
  </si>
  <si>
    <t>SOLA</t>
  </si>
  <si>
    <t>NIŹNIKOWSKI</t>
  </si>
  <si>
    <t>KANIA</t>
  </si>
  <si>
    <t>HUBERT</t>
  </si>
  <si>
    <t>ŁATKA</t>
  </si>
  <si>
    <t>PLECZUK</t>
  </si>
  <si>
    <t>GRZEGORZ</t>
  </si>
  <si>
    <t>HUKOWSKI</t>
  </si>
  <si>
    <t xml:space="preserve">FLIS </t>
  </si>
  <si>
    <t>MANDZIUK</t>
  </si>
  <si>
    <t>MULAWA</t>
  </si>
  <si>
    <t>STASIAK</t>
  </si>
  <si>
    <t>ARTUR</t>
  </si>
  <si>
    <t>KOZŁOWSKI</t>
  </si>
  <si>
    <t>MIRECKI</t>
  </si>
  <si>
    <t>OLIWIER</t>
  </si>
  <si>
    <t>WILGOS</t>
  </si>
  <si>
    <t>BIAŁOPOLE/BUSNO</t>
  </si>
  <si>
    <t>DOBACZYŃSKI</t>
  </si>
  <si>
    <t>KOCHMAŃSKI</t>
  </si>
  <si>
    <t>PSP HOSTYNNE</t>
  </si>
  <si>
    <t>SYLWESTER</t>
  </si>
  <si>
    <t>CZERWIENIEC</t>
  </si>
  <si>
    <t>NORBERT</t>
  </si>
  <si>
    <t>FURLEPA</t>
  </si>
  <si>
    <t>RADOSŁAW</t>
  </si>
  <si>
    <t>JAROSZ</t>
  </si>
  <si>
    <t>BIDIUK</t>
  </si>
  <si>
    <t>FIK</t>
  </si>
  <si>
    <t>FLAK</t>
  </si>
  <si>
    <t>KRUPSKI</t>
  </si>
  <si>
    <t>STAŃKO</t>
  </si>
  <si>
    <t>TRACZ</t>
  </si>
  <si>
    <t>WICHROWSKI</t>
  </si>
  <si>
    <t>BUŚNO</t>
  </si>
  <si>
    <t>TERESA</t>
  </si>
  <si>
    <t>STAWARSKI</t>
  </si>
  <si>
    <t>BOGDAN</t>
  </si>
  <si>
    <t>SZAŁATA</t>
  </si>
  <si>
    <t>SAMLUAK</t>
  </si>
  <si>
    <t>ANDRZEJ</t>
  </si>
  <si>
    <t>CZOŁKI</t>
  </si>
  <si>
    <t>DANIELAK</t>
  </si>
  <si>
    <t>SIEWIERSKI</t>
  </si>
  <si>
    <t>ANDRZEJÓWKA</t>
  </si>
  <si>
    <t>MYSYK</t>
  </si>
  <si>
    <t>JANUSZ</t>
  </si>
  <si>
    <t>STARA WIEŚ</t>
  </si>
  <si>
    <t>JAREK</t>
  </si>
  <si>
    <t>MOŁOŻÓW</t>
  </si>
  <si>
    <t>HAŁKA</t>
  </si>
  <si>
    <t xml:space="preserve">ŚMIETANKA </t>
  </si>
  <si>
    <t>OLGA</t>
  </si>
  <si>
    <t>MKS HRUBIESZÓW</t>
  </si>
  <si>
    <t>ZIELIŃSKA</t>
  </si>
  <si>
    <t>LUBARTÓW</t>
  </si>
  <si>
    <t>PSZCZOŁA</t>
  </si>
  <si>
    <t>SP BRZEZINY</t>
  </si>
  <si>
    <t>MUCA</t>
  </si>
  <si>
    <t>TEREBINIEC</t>
  </si>
  <si>
    <t>BEDLIŃSKA</t>
  </si>
  <si>
    <t>ZSM HRUBIESZÓW</t>
  </si>
  <si>
    <t>MARZENA</t>
  </si>
  <si>
    <t>LO HRUBIESZÓW</t>
  </si>
  <si>
    <t>SPRYSZAK</t>
  </si>
  <si>
    <t>PĘKALA</t>
  </si>
  <si>
    <t>GABRYSIA</t>
  </si>
  <si>
    <t>MICHNOWICZ</t>
  </si>
  <si>
    <t>SAWICKA</t>
  </si>
  <si>
    <t>KURZEPA</t>
  </si>
  <si>
    <t>ANETA</t>
  </si>
  <si>
    <t>SAHRYŃ</t>
  </si>
  <si>
    <t>AGATA</t>
  </si>
  <si>
    <t>GŁOWACKA</t>
  </si>
  <si>
    <t>JELEŃ</t>
  </si>
  <si>
    <t>MIC</t>
  </si>
  <si>
    <t>SP HONIATYCZNE</t>
  </si>
  <si>
    <t>WIOLETTA</t>
  </si>
  <si>
    <t>TARNOWSKA</t>
  </si>
  <si>
    <t>JACHOSZ</t>
  </si>
  <si>
    <t>PRZEMYSŁAW</t>
  </si>
  <si>
    <t>BERNAŚ</t>
  </si>
  <si>
    <t xml:space="preserve">SKORUPA </t>
  </si>
  <si>
    <t>DUDA</t>
  </si>
  <si>
    <t>SP1 HRUBIESZÓW</t>
  </si>
  <si>
    <t>KNYSZ</t>
  </si>
  <si>
    <t>KOZIOŁ</t>
  </si>
  <si>
    <t>ROMAŃSKI</t>
  </si>
  <si>
    <t>KRĘPIŃSKI</t>
  </si>
  <si>
    <t>SP ZAMOŚĆ</t>
  </si>
  <si>
    <t>AGROS WERBKOWICE</t>
  </si>
  <si>
    <t>WAWRZASZEK</t>
  </si>
  <si>
    <t>BOJANOWSKI</t>
  </si>
  <si>
    <t>WOŚKO</t>
  </si>
  <si>
    <t>ERNEST</t>
  </si>
  <si>
    <t>MASICZ</t>
  </si>
  <si>
    <t>ŻOŁNIERCZUK</t>
  </si>
  <si>
    <t>WOLANIN</t>
  </si>
  <si>
    <t xml:space="preserve">MROZOWSKI </t>
  </si>
  <si>
    <t>BIELECKI</t>
  </si>
  <si>
    <t>MONIKA</t>
  </si>
  <si>
    <t>NEFRYT LUBATRÓW</t>
  </si>
  <si>
    <t xml:space="preserve">GAJEWSKA </t>
  </si>
  <si>
    <t>BIELIŃSKA</t>
  </si>
  <si>
    <t>KAMIEŃ</t>
  </si>
  <si>
    <t>ZS2 HRUBIESZÓW</t>
  </si>
  <si>
    <t>LUBLIN</t>
  </si>
  <si>
    <t xml:space="preserve">JELEŃ </t>
  </si>
  <si>
    <t>LAL</t>
  </si>
  <si>
    <t>BARWIŃSKI</t>
  </si>
  <si>
    <t>NEFRYT LUBARTÓW</t>
  </si>
  <si>
    <t>ULANICKI</t>
  </si>
  <si>
    <t>ZSP3 ZAMOŚĆ</t>
  </si>
  <si>
    <t>ALBRECHT</t>
  </si>
  <si>
    <t>ZIELIŃSKI</t>
  </si>
  <si>
    <t>SP3 LUBARTÓW</t>
  </si>
  <si>
    <t>GRABOWSKI</t>
  </si>
  <si>
    <t>KARDASZ</t>
  </si>
  <si>
    <t>STACHYRA</t>
  </si>
  <si>
    <t xml:space="preserve">DZIDUCH </t>
  </si>
  <si>
    <t>BIŁGORAJ</t>
  </si>
  <si>
    <t>ŁUCJA</t>
  </si>
  <si>
    <t xml:space="preserve">UNIA HRUBIESZÓW </t>
  </si>
  <si>
    <t xml:space="preserve">GŁOWACKA </t>
  </si>
  <si>
    <t>RAK</t>
  </si>
  <si>
    <t>RAFALSKI</t>
  </si>
  <si>
    <t>MISIASZEK</t>
  </si>
  <si>
    <t>ZS3 HRUBIESZÓW</t>
  </si>
  <si>
    <t>JAWORSKI</t>
  </si>
  <si>
    <t>ZK HRUBIESZÓW</t>
  </si>
  <si>
    <t>JW 3391 ZAMOŚĆ</t>
  </si>
  <si>
    <t>KOT</t>
  </si>
  <si>
    <t>LW "BOGDANKA"</t>
  </si>
  <si>
    <t>ZS HORODŁO</t>
  </si>
  <si>
    <t>BĄK</t>
  </si>
  <si>
    <t>UG WERBKOWICE</t>
  </si>
  <si>
    <t xml:space="preserve">1 BATALION ZMECHANIZOWANY </t>
  </si>
  <si>
    <t>ĆWIK</t>
  </si>
  <si>
    <t>ZSP5 ZAMOŚĆ</t>
  </si>
  <si>
    <t>KASPRZAK</t>
  </si>
  <si>
    <t>JÓZEF</t>
  </si>
  <si>
    <t>MICHALAK</t>
  </si>
  <si>
    <t>EWA</t>
  </si>
  <si>
    <t>SŁOMKA</t>
  </si>
  <si>
    <t>GNYP</t>
  </si>
  <si>
    <t>JACEK</t>
  </si>
  <si>
    <t>STAWIARSKI</t>
  </si>
  <si>
    <t>CHEŁM BIEGA</t>
  </si>
  <si>
    <t>BRZYSKI</t>
  </si>
  <si>
    <t>GRASZA</t>
  </si>
  <si>
    <t>HENRYK</t>
  </si>
  <si>
    <t>IWAŃCZYK</t>
  </si>
  <si>
    <t>DARIUSZ</t>
  </si>
  <si>
    <t>LITWIŃCZUK</t>
  </si>
  <si>
    <t>Rok</t>
  </si>
  <si>
    <t>Czas</t>
  </si>
  <si>
    <t>KERN</t>
  </si>
  <si>
    <t>UNIA HRUBIESZÓW</t>
  </si>
  <si>
    <t>15,15,38</t>
  </si>
  <si>
    <t>FISKOWICZ</t>
  </si>
  <si>
    <t>SERGIEJ</t>
  </si>
  <si>
    <t>UKRAINA</t>
  </si>
  <si>
    <t>15,48,65</t>
  </si>
  <si>
    <t>16,31,88</t>
  </si>
  <si>
    <t>ZACHARCZUK</t>
  </si>
  <si>
    <t>ALBIN</t>
  </si>
  <si>
    <t>17,15,88</t>
  </si>
  <si>
    <t>KAMOLA</t>
  </si>
  <si>
    <t>KAZIMIERZ</t>
  </si>
  <si>
    <t>CHEMIK PUŁAWY</t>
  </si>
  <si>
    <t>18,41,50</t>
  </si>
  <si>
    <t>PODLIPNY</t>
  </si>
  <si>
    <t>MAREK</t>
  </si>
  <si>
    <t>LH BOGDANKA</t>
  </si>
  <si>
    <t>18,32,85</t>
  </si>
  <si>
    <t>SOBÓR</t>
  </si>
  <si>
    <t>DĄBROWA GÓRNICZA</t>
  </si>
  <si>
    <t>18,44,92</t>
  </si>
  <si>
    <t>SZALAST</t>
  </si>
  <si>
    <t>18,48,61</t>
  </si>
  <si>
    <t>JAROSŁAWIEC</t>
  </si>
  <si>
    <t>19,06,52</t>
  </si>
  <si>
    <t>ŁOPOCKI</t>
  </si>
  <si>
    <t>WEBKOWICE</t>
  </si>
  <si>
    <t>19,07,59</t>
  </si>
  <si>
    <t>19,33,42</t>
  </si>
  <si>
    <t>WOŁOS</t>
  </si>
  <si>
    <t>19,53,98</t>
  </si>
  <si>
    <t>JARMUSZYNSKI</t>
  </si>
  <si>
    <t>CHEŁM</t>
  </si>
  <si>
    <t>20,16,59</t>
  </si>
  <si>
    <t>KOSTOWSKI</t>
  </si>
  <si>
    <t>STANISŁAW</t>
  </si>
  <si>
    <t xml:space="preserve">CHEŁM </t>
  </si>
  <si>
    <t>20,38,56</t>
  </si>
  <si>
    <t>20,49,18</t>
  </si>
  <si>
    <t>ULANICKA</t>
  </si>
  <si>
    <t>20,49,55</t>
  </si>
  <si>
    <t>PIŁA</t>
  </si>
  <si>
    <t>21,41,12</t>
  </si>
  <si>
    <t>KOP</t>
  </si>
  <si>
    <t>21,48,06</t>
  </si>
  <si>
    <t>SONIAK</t>
  </si>
  <si>
    <t>22,04,96</t>
  </si>
  <si>
    <t>DZIAŁA</t>
  </si>
  <si>
    <t>WIELICZKA</t>
  </si>
  <si>
    <t>23,36,68</t>
  </si>
  <si>
    <t>SŁOMA</t>
  </si>
  <si>
    <t>TADEUSZ</t>
  </si>
  <si>
    <t>24,05,73</t>
  </si>
  <si>
    <t>PRZYBYLSKI</t>
  </si>
  <si>
    <t>NIELEDEW</t>
  </si>
  <si>
    <t>24,06,31</t>
  </si>
  <si>
    <t>ŁOZA</t>
  </si>
  <si>
    <t>24,26,53</t>
  </si>
  <si>
    <t>JANKOWSKI</t>
  </si>
  <si>
    <t>EUGENIUSZ</t>
  </si>
  <si>
    <t>OPEC PUŁAWY</t>
  </si>
  <si>
    <t>24,24,90</t>
  </si>
  <si>
    <t>BIAŁAS</t>
  </si>
  <si>
    <t>FRAMPOL</t>
  </si>
  <si>
    <t>BIERNACKI</t>
  </si>
  <si>
    <t xml:space="preserve">ZAMOŚĆ </t>
  </si>
  <si>
    <t>POLSKA</t>
  </si>
  <si>
    <t>JAŚTAL</t>
  </si>
  <si>
    <t>LKB RUDNIK/AZS UJK KIELCE</t>
  </si>
  <si>
    <t>LEPIARZ</t>
  </si>
  <si>
    <t>LKB RUDNIK</t>
  </si>
  <si>
    <t>OKSENIUK</t>
  </si>
  <si>
    <t>SERGII</t>
  </si>
  <si>
    <t>ZAWALÓW</t>
  </si>
  <si>
    <t>VERETSKYI</t>
  </si>
  <si>
    <t>PAVLO</t>
  </si>
  <si>
    <t>DONETS</t>
  </si>
  <si>
    <t>FISKOVICZ</t>
  </si>
  <si>
    <t>LILIA</t>
  </si>
  <si>
    <t>MOLDOVA</t>
  </si>
  <si>
    <t>16,54,25</t>
  </si>
  <si>
    <t>SMOWZENKO</t>
  </si>
  <si>
    <t>OLESIA</t>
  </si>
  <si>
    <t>17,23,04</t>
  </si>
  <si>
    <t>JAKUBCZAK</t>
  </si>
  <si>
    <t>18,08,63</t>
  </si>
  <si>
    <t>LANGE</t>
  </si>
  <si>
    <t>BEATA</t>
  </si>
  <si>
    <t>19,57,67</t>
  </si>
  <si>
    <t>SOŁUGA</t>
  </si>
  <si>
    <t>JOLANTA</t>
  </si>
  <si>
    <t>24,25,88</t>
  </si>
  <si>
    <t>24,26,83</t>
  </si>
  <si>
    <t>BRZOZOWSKA</t>
  </si>
  <si>
    <t>JUSTYNA</t>
  </si>
  <si>
    <t>25,05,90</t>
  </si>
  <si>
    <t>TOMASZÓW LUBELSKI</t>
  </si>
  <si>
    <t>28,34,45</t>
  </si>
  <si>
    <t>FEDORCZUK</t>
  </si>
  <si>
    <t>IVERUK</t>
  </si>
  <si>
    <t>SVITLANA</t>
  </si>
  <si>
    <t>JONIK</t>
  </si>
  <si>
    <t>OMIECIŃSKA</t>
  </si>
  <si>
    <t>PRUS</t>
  </si>
  <si>
    <t>PODHORCE</t>
  </si>
  <si>
    <t>PAWŁOWICZ</t>
  </si>
  <si>
    <t>ROBERT</t>
  </si>
  <si>
    <t>kategoria wiekowa – 16-19</t>
  </si>
  <si>
    <t xml:space="preserve">MISIASZEK </t>
  </si>
  <si>
    <t>kategoria wiekowa – 20-29</t>
  </si>
  <si>
    <t>kategoria wiekowa – 30-39</t>
  </si>
  <si>
    <t>kategoria wiekowa – 40-49</t>
  </si>
  <si>
    <t>kategoria wiekowa – 50-59</t>
  </si>
  <si>
    <t>kategoria wiekowa – 60 i starsi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</si>
</sst>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\ mmmm\ yyyy"/>
    <numFmt numFmtId="165" formatCode="yyyy\-mm\-dd"/>
  </numFmts>
  <fonts count="20">
    <font>
      <sz val="10"/>
      <color rgb="FF000000"/>
      <name val="Arial"/>
    </font>
    <font>
      <sz val="36"/>
      <name val="Arial"/>
    </font>
    <font>
      <b/>
      <sz val="12"/>
      <name val="Arial"/>
    </font>
    <font>
      <b/>
      <sz val="9"/>
      <name val="Arial"/>
    </font>
    <font>
      <sz val="10"/>
      <name val="Arial"/>
    </font>
    <font>
      <sz val="9"/>
      <name val="Arial"/>
    </font>
    <font>
      <sz val="10"/>
      <color rgb="FFFFFFFF"/>
      <name val="Arial"/>
    </font>
    <font>
      <sz val="10"/>
      <name val="Arial"/>
    </font>
    <font>
      <b/>
      <sz val="36"/>
      <name val="Arial"/>
    </font>
    <font>
      <sz val="10"/>
      <name val="Arial"/>
    </font>
    <font>
      <b/>
      <sz val="36"/>
      <name val="Arial"/>
    </font>
    <font>
      <b/>
      <sz val="35"/>
      <color rgb="FF000000"/>
      <name val="Arial"/>
    </font>
    <font>
      <sz val="9"/>
      <name val="Arial"/>
    </font>
    <font>
      <sz val="9"/>
      <color rgb="FF000000"/>
      <name val="Arial"/>
    </font>
    <font>
      <sz val="9"/>
      <color rgb="FF000000"/>
      <name val="'Arial'"/>
    </font>
    <font>
      <sz val="9"/>
      <color rgb="FF101010"/>
      <name val="Arial"/>
    </font>
    <font>
      <b/>
      <sz val="10"/>
      <name val="Arial"/>
    </font>
    <font>
      <sz val="8"/>
      <name val="Arial"/>
    </font>
    <font>
      <sz val="10"/>
      <color rgb="FF000000"/>
      <name val="Arial"/>
    </font>
    <font>
      <sz val="9"/>
      <color rgb="FFFFFFFF"/>
      <name val="Arial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9">
    <border>
      <left/>
      <right/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 applyFont="1" applyAlignment="1"/>
    <xf numFmtId="0" fontId="1" fillId="0" borderId="0" xfId="0" applyFont="1"/>
    <xf numFmtId="0" fontId="5" fillId="0" borderId="0" xfId="0" applyFont="1" applyAlignment="1"/>
    <xf numFmtId="0" fontId="6" fillId="0" borderId="0" xfId="0" applyFont="1" applyAlignment="1">
      <alignment horizontal="center"/>
    </xf>
    <xf numFmtId="0" fontId="5" fillId="0" borderId="4" xfId="0" applyFont="1" applyBorder="1" applyAlignment="1">
      <alignment horizontal="center"/>
    </xf>
    <xf numFmtId="0" fontId="4" fillId="0" borderId="0" xfId="0" applyFont="1" applyAlignment="1"/>
    <xf numFmtId="0" fontId="7" fillId="0" borderId="0" xfId="0" applyFont="1" applyAlignment="1">
      <alignment horizontal="left"/>
    </xf>
    <xf numFmtId="0" fontId="5" fillId="0" borderId="4" xfId="0" applyFont="1" applyBorder="1" applyAlignment="1"/>
    <xf numFmtId="0" fontId="4" fillId="0" borderId="4" xfId="0" applyFont="1" applyBorder="1" applyAlignment="1"/>
    <xf numFmtId="0" fontId="5" fillId="0" borderId="0" xfId="0" applyFont="1" applyAlignment="1"/>
    <xf numFmtId="0" fontId="8" fillId="0" borderId="0" xfId="0" applyFont="1" applyAlignment="1">
      <alignment horizontal="center" wrapText="1"/>
    </xf>
    <xf numFmtId="0" fontId="9" fillId="0" borderId="4" xfId="0" applyFont="1" applyBorder="1" applyAlignment="1">
      <alignment horizontal="center"/>
    </xf>
    <xf numFmtId="0" fontId="10" fillId="0" borderId="0" xfId="0" applyFont="1" applyAlignment="1">
      <alignment horizontal="center" wrapText="1"/>
    </xf>
    <xf numFmtId="0" fontId="7" fillId="0" borderId="4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0" fontId="5" fillId="0" borderId="4" xfId="0" applyFont="1" applyBorder="1" applyAlignment="1"/>
    <xf numFmtId="0" fontId="12" fillId="0" borderId="4" xfId="0" applyFont="1" applyBorder="1" applyAlignment="1"/>
    <xf numFmtId="0" fontId="9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4" xfId="0" applyFont="1" applyBorder="1" applyAlignment="1"/>
    <xf numFmtId="0" fontId="5" fillId="0" borderId="4" xfId="0" applyFont="1" applyBorder="1" applyAlignment="1"/>
    <xf numFmtId="0" fontId="9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left" wrapText="1"/>
    </xf>
    <xf numFmtId="0" fontId="9" fillId="0" borderId="4" xfId="0" applyFont="1" applyBorder="1" applyAlignment="1">
      <alignment horizontal="center" vertical="center"/>
    </xf>
    <xf numFmtId="0" fontId="7" fillId="0" borderId="4" xfId="0" applyFont="1" applyBorder="1" applyAlignment="1"/>
    <xf numFmtId="0" fontId="9" fillId="0" borderId="4" xfId="0" applyFont="1" applyBorder="1" applyAlignment="1"/>
    <xf numFmtId="0" fontId="13" fillId="0" borderId="4" xfId="0" applyFont="1" applyBorder="1" applyAlignment="1">
      <alignment horizontal="left"/>
    </xf>
    <xf numFmtId="0" fontId="5" fillId="0" borderId="1" xfId="0" applyFont="1" applyBorder="1" applyAlignment="1"/>
    <xf numFmtId="0" fontId="14" fillId="0" borderId="4" xfId="0" applyFont="1" applyBorder="1" applyAlignment="1"/>
    <xf numFmtId="0" fontId="15" fillId="2" borderId="4" xfId="0" applyFont="1" applyFill="1" applyBorder="1" applyAlignment="1">
      <alignment horizontal="left"/>
    </xf>
    <xf numFmtId="0" fontId="15" fillId="2" borderId="4" xfId="0" applyFont="1" applyFill="1" applyBorder="1" applyAlignment="1">
      <alignment horizontal="left"/>
    </xf>
    <xf numFmtId="0" fontId="5" fillId="0" borderId="4" xfId="0" applyFont="1" applyBorder="1" applyAlignment="1"/>
    <xf numFmtId="0" fontId="4" fillId="0" borderId="4" xfId="0" applyFont="1" applyBorder="1"/>
    <xf numFmtId="0" fontId="12" fillId="0" borderId="0" xfId="0" applyFont="1"/>
    <xf numFmtId="0" fontId="5" fillId="0" borderId="0" xfId="0" applyFont="1" applyAlignment="1">
      <alignment horizontal="left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/>
    <xf numFmtId="0" fontId="5" fillId="0" borderId="4" xfId="0" applyFont="1" applyBorder="1" applyAlignment="1">
      <alignment horizontal="center"/>
    </xf>
    <xf numFmtId="0" fontId="5" fillId="0" borderId="0" xfId="0" applyFont="1" applyAlignment="1"/>
    <xf numFmtId="0" fontId="12" fillId="0" borderId="0" xfId="0" applyFont="1" applyAlignment="1"/>
    <xf numFmtId="0" fontId="12" fillId="0" borderId="0" xfId="0" applyFont="1" applyAlignment="1">
      <alignment horizontal="center"/>
    </xf>
    <xf numFmtId="0" fontId="12" fillId="0" borderId="4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9" fillId="0" borderId="4" xfId="0" applyFont="1" applyBorder="1" applyAlignment="1"/>
    <xf numFmtId="0" fontId="9" fillId="0" borderId="4" xfId="0" applyFont="1" applyBorder="1" applyAlignment="1"/>
    <xf numFmtId="0" fontId="7" fillId="0" borderId="4" xfId="0" applyFont="1" applyBorder="1" applyAlignment="1">
      <alignment horizontal="center"/>
    </xf>
    <xf numFmtId="0" fontId="17" fillId="0" borderId="4" xfId="0" applyFont="1" applyBorder="1" applyAlignment="1"/>
    <xf numFmtId="0" fontId="18" fillId="0" borderId="4" xfId="0" applyFont="1" applyBorder="1" applyAlignment="1">
      <alignment horizontal="left"/>
    </xf>
    <xf numFmtId="0" fontId="17" fillId="0" borderId="4" xfId="0" applyFont="1" applyBorder="1" applyAlignment="1"/>
    <xf numFmtId="0" fontId="7" fillId="0" borderId="0" xfId="0" applyFont="1" applyAlignment="1"/>
    <xf numFmtId="0" fontId="5" fillId="0" borderId="4" xfId="0" applyFont="1" applyBorder="1" applyAlignment="1">
      <alignment horizontal="right"/>
    </xf>
    <xf numFmtId="165" fontId="5" fillId="0" borderId="0" xfId="0" applyNumberFormat="1" applyFont="1" applyAlignment="1"/>
    <xf numFmtId="0" fontId="19" fillId="0" borderId="0" xfId="0" applyFont="1" applyAlignment="1"/>
    <xf numFmtId="0" fontId="5" fillId="0" borderId="5" xfId="0" applyFont="1" applyBorder="1" applyAlignment="1"/>
    <xf numFmtId="0" fontId="12" fillId="0" borderId="5" xfId="0" applyFont="1" applyBorder="1" applyAlignment="1"/>
    <xf numFmtId="0" fontId="14" fillId="0" borderId="5" xfId="0" applyFont="1" applyBorder="1" applyAlignment="1"/>
    <xf numFmtId="0" fontId="5" fillId="0" borderId="5" xfId="0" applyFont="1" applyBorder="1" applyAlignment="1">
      <alignment horizontal="center"/>
    </xf>
    <xf numFmtId="0" fontId="5" fillId="0" borderId="7" xfId="0" applyFont="1" applyBorder="1" applyAlignment="1"/>
    <xf numFmtId="0" fontId="5" fillId="0" borderId="7" xfId="0" applyFont="1" applyBorder="1" applyAlignment="1">
      <alignment horizontal="center"/>
    </xf>
    <xf numFmtId="0" fontId="5" fillId="0" borderId="8" xfId="0" applyFont="1" applyBorder="1" applyAlignment="1"/>
    <xf numFmtId="0" fontId="5" fillId="0" borderId="8" xfId="0" applyFont="1" applyBorder="1" applyAlignment="1">
      <alignment horizontal="center"/>
    </xf>
    <xf numFmtId="0" fontId="13" fillId="0" borderId="8" xfId="0" applyFont="1" applyBorder="1" applyAlignment="1">
      <alignment horizontal="left"/>
    </xf>
    <xf numFmtId="0" fontId="12" fillId="0" borderId="8" xfId="0" applyFont="1" applyBorder="1" applyAlignment="1"/>
    <xf numFmtId="0" fontId="5" fillId="0" borderId="8" xfId="0" applyFont="1" applyBorder="1" applyAlignment="1">
      <alignment horizontal="left"/>
    </xf>
    <xf numFmtId="0" fontId="10" fillId="0" borderId="0" xfId="0" applyFont="1" applyAlignment="1">
      <alignment horizontal="center" wrapText="1"/>
    </xf>
    <xf numFmtId="0" fontId="0" fillId="0" borderId="0" xfId="0" applyFont="1" applyAlignment="1"/>
    <xf numFmtId="0" fontId="8" fillId="0" borderId="0" xfId="0" applyFont="1" applyAlignment="1">
      <alignment horizontal="center" wrapText="1"/>
    </xf>
    <xf numFmtId="164" fontId="11" fillId="2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0" fontId="7" fillId="0" borderId="5" xfId="0" applyFont="1" applyBorder="1" applyAlignment="1">
      <alignment vertical="top"/>
    </xf>
    <xf numFmtId="0" fontId="4" fillId="0" borderId="6" xfId="0" applyFont="1" applyBorder="1"/>
    <xf numFmtId="0" fontId="4" fillId="0" borderId="7" xfId="0" applyFont="1" applyBorder="1"/>
    <xf numFmtId="0" fontId="3" fillId="0" borderId="1" xfId="0" applyFont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3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1"/>
  <sheetViews>
    <sheetView topLeftCell="A10" workbookViewId="0">
      <selection sqref="A1:XFD1048576"/>
    </sheetView>
  </sheetViews>
  <sheetFormatPr defaultColWidth="14.42578125" defaultRowHeight="12.75"/>
  <sheetData>
    <row r="1" spans="1:26" ht="44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4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4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4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44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45">
      <c r="A6" s="67" t="s">
        <v>2</v>
      </c>
      <c r="B6" s="66"/>
      <c r="C6" s="66"/>
      <c r="D6" s="66"/>
      <c r="E6" s="66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45">
      <c r="A7" s="10"/>
      <c r="B7" s="10"/>
      <c r="C7" s="10"/>
      <c r="D7" s="10"/>
      <c r="E7" s="10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45">
      <c r="A8" s="65" t="s">
        <v>0</v>
      </c>
      <c r="B8" s="66"/>
      <c r="C8" s="66"/>
      <c r="D8" s="66"/>
      <c r="E8" s="66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45">
      <c r="A9" s="12"/>
      <c r="B9" s="12"/>
      <c r="C9" s="12"/>
      <c r="D9" s="12"/>
      <c r="E9" s="12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45">
      <c r="A10" s="65" t="s">
        <v>22</v>
      </c>
      <c r="B10" s="66"/>
      <c r="C10" s="66"/>
      <c r="D10" s="66"/>
      <c r="E10" s="66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45">
      <c r="A11" s="68">
        <v>43219</v>
      </c>
      <c r="B11" s="66"/>
      <c r="C11" s="66"/>
      <c r="D11" s="66"/>
      <c r="E11" s="66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44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44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44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44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44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44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44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44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44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44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44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44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44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44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44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44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44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44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44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44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44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44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4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4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4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4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4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4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4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4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4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4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4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4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44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44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44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44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44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44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44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44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44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44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44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44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44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44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44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44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44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44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44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44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44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44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44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44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44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44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44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44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44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44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44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44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44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44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44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44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44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44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44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44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44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44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44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44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44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44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44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44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44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44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44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44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44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44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44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44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44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44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44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44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44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44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44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44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44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44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44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44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44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44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44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44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44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44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44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44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44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44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44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44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44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44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44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44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44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44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44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44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44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44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44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44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44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44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44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44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44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44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44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44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44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44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44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44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44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44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44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44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44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44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44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44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44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44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44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44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44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44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44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44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44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44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44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44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44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44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44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44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44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44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44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44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44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44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44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44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44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44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44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44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44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44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44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44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44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44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44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44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44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44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44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44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44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44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44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44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44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44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44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44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44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44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44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44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44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44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44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44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44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44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44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44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44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44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44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44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44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44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44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44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44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44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44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44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44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44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44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44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44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44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44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44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44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44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44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44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44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44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44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44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44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44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44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44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44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44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44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44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44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44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44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44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44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44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44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44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44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44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44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44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44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44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44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44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44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44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44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44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44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44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44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44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44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44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44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44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44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44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44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44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44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44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44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44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44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44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44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44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44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44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44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44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44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44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44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44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44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44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44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44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44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44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44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44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44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44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44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44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44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44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44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44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44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44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44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44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44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44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44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44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44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44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44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44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44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44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44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44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44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44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44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44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44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44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44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44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44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44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44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44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44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44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44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44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44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44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44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44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44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44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44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44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44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44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44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44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44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44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44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44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44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44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44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44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44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44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44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44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44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44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44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44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44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44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44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44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44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44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44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44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44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44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44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44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44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44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44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44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44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44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44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44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44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44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44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44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44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44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44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44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44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44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44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44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44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44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44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44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44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44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44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44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44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44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44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44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44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44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44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44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44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44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44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44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44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44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44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44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44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44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44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44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44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44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44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44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44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44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44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44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44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44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44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44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44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44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44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44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44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44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44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44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44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44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44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44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44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44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44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44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44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44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44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44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44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44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44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44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44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44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44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44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44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44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44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44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44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44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44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44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44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44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44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44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44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44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44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44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44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44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44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44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44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44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44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44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44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44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44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44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44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44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44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44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44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44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44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44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44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44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44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44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44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44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44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44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44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44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44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44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44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44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44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44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44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44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44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44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44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44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44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44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44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44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44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44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44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44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44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44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44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44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44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44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44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44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44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44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44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44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44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44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44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44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44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44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44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44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44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44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44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44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44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44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44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44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44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44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44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44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44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44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44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44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44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44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44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44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44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44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44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44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44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44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44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44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44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44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44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44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44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44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44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44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44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44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44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44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44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44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44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44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44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44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44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44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44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44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44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44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44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44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44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44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44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44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44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44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44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44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44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44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44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44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44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44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44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44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44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44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44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44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44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44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44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44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44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44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44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44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44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44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44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44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44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44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44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44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44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44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44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44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44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44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44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44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44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44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44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44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44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44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44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44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44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44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44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44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44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44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44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44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44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44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44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44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44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44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44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44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44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44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44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44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44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44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44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44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44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44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44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44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44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44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44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44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44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44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44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44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44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44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44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44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44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44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44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44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44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44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44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44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44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44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44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44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44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44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44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44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44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44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44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44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44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44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44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44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44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44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44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44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44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44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44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44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44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44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44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44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44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44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44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44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44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44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44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44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44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44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44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44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44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44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44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44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44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44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44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44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44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44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44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44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44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44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44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44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44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44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44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44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44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44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44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44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44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44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44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44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44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44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44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44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44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44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44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44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44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44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44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44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44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44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44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44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44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44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44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44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44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44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44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44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44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44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44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44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44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44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44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44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44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44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44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44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44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44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44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44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44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44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44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44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44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44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44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44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44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44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44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44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44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44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44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44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44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44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44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44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44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44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44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44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44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44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44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44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44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44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44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44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44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44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44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44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44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44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44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44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44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44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44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44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44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44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44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44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44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44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44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44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44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44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44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44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44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44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44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44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44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44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44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44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44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44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44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44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44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44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44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44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44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44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44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44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44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44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44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44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44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44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44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44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44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44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44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44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44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44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44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44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44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44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44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44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44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44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44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44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44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44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44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44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44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44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44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44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44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44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44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44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44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44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44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44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44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44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44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44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44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44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44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44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44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44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44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44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44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44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44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44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44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44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44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44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44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44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44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44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44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44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44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44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44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44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44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44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44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44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44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44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44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44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44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44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44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44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44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44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44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44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44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44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44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44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44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44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44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44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44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44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44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44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44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44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4">
    <mergeCell ref="A8:E8"/>
    <mergeCell ref="A10:E10"/>
    <mergeCell ref="A6:E6"/>
    <mergeCell ref="A11:E11"/>
  </mergeCells>
  <printOptions horizontalCentered="1"/>
  <pageMargins left="0.25" right="0.25" top="0.75" bottom="0.75" header="0" footer="0"/>
  <pageSetup paperSize="11" orientation="portrait"/>
  <headerFooter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74"/>
  <sheetViews>
    <sheetView workbookViewId="0">
      <selection sqref="A1:D1"/>
    </sheetView>
  </sheetViews>
  <sheetFormatPr defaultColWidth="14.42578125" defaultRowHeight="15" customHeight="1"/>
  <cols>
    <col min="1" max="1" width="3" customWidth="1"/>
    <col min="2" max="2" width="21.140625" customWidth="1"/>
    <col min="3" max="3" width="16.5703125" customWidth="1"/>
    <col min="4" max="4" width="31.7109375" customWidth="1"/>
    <col min="5" max="6" width="10.85546875" customWidth="1"/>
    <col min="7" max="26" width="8.7109375" customWidth="1"/>
  </cols>
  <sheetData>
    <row r="1" spans="1:26" ht="14.25" customHeight="1">
      <c r="A1" s="73" t="str">
        <f>START!B12</f>
        <v>1600m mężczyzn pracowników cukrowni i plantatorów buraka cukrowego</v>
      </c>
      <c r="B1" s="74"/>
      <c r="C1" s="74"/>
      <c r="D1" s="75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4" t="s">
        <v>3</v>
      </c>
      <c r="B2" s="4" t="s">
        <v>4</v>
      </c>
      <c r="C2" s="4" t="s">
        <v>5</v>
      </c>
      <c r="D2" s="4" t="s">
        <v>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7">
        <v>1</v>
      </c>
      <c r="B3" s="7" t="s">
        <v>475</v>
      </c>
      <c r="C3" s="7" t="s">
        <v>476</v>
      </c>
      <c r="D3" s="7" t="s">
        <v>70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7">
        <v>2</v>
      </c>
      <c r="B4" s="7" t="s">
        <v>477</v>
      </c>
      <c r="C4" s="7" t="s">
        <v>182</v>
      </c>
      <c r="D4" s="7" t="s">
        <v>70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9"/>
      <c r="B5" s="19"/>
      <c r="C5" s="7"/>
      <c r="D5" s="19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7">
        <v>1</v>
      </c>
      <c r="B6" s="7" t="s">
        <v>478</v>
      </c>
      <c r="C6" s="7" t="s">
        <v>479</v>
      </c>
      <c r="D6" s="7" t="s">
        <v>480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7">
        <v>2</v>
      </c>
      <c r="B7" s="7" t="s">
        <v>481</v>
      </c>
      <c r="C7" s="7" t="s">
        <v>72</v>
      </c>
      <c r="D7" s="7" t="s">
        <v>480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7">
        <v>3</v>
      </c>
      <c r="B8" s="7" t="s">
        <v>482</v>
      </c>
      <c r="C8" s="7" t="s">
        <v>290</v>
      </c>
      <c r="D8" s="7" t="s">
        <v>483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7">
        <v>4</v>
      </c>
      <c r="B9" s="7" t="s">
        <v>484</v>
      </c>
      <c r="C9" s="7" t="s">
        <v>485</v>
      </c>
      <c r="D9" s="7" t="s">
        <v>486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7">
        <v>5</v>
      </c>
      <c r="B10" s="7" t="s">
        <v>183</v>
      </c>
      <c r="C10" s="7" t="s">
        <v>487</v>
      </c>
      <c r="D10" s="7" t="s">
        <v>488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19"/>
      <c r="B11" s="19"/>
      <c r="C11" s="19"/>
      <c r="D11" s="19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19"/>
      <c r="B12" s="19"/>
      <c r="C12" s="19"/>
      <c r="D12" s="19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19"/>
      <c r="B13" s="19"/>
      <c r="C13" s="19"/>
      <c r="D13" s="19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19"/>
      <c r="B14" s="19"/>
      <c r="C14" s="19"/>
      <c r="D14" s="19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19"/>
      <c r="B15" s="19"/>
      <c r="C15" s="19"/>
      <c r="D15" s="19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19"/>
      <c r="B16" s="19"/>
      <c r="C16" s="19"/>
      <c r="D16" s="1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19"/>
      <c r="B17" s="19"/>
      <c r="C17" s="19"/>
      <c r="D17" s="1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19"/>
      <c r="B18" s="19"/>
      <c r="C18" s="19"/>
      <c r="D18" s="1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19"/>
      <c r="B19" s="19"/>
      <c r="C19" s="19"/>
      <c r="D19" s="1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19"/>
      <c r="B20" s="19"/>
      <c r="C20" s="19"/>
      <c r="D20" s="19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19"/>
      <c r="B21" s="19"/>
      <c r="C21" s="19"/>
      <c r="D21" s="19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19"/>
      <c r="B22" s="19"/>
      <c r="C22" s="19"/>
      <c r="D22" s="1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19"/>
      <c r="B23" s="19"/>
      <c r="C23" s="19"/>
      <c r="D23" s="19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19"/>
      <c r="B24" s="19"/>
      <c r="C24" s="19"/>
      <c r="D24" s="19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19"/>
      <c r="B25" s="19"/>
      <c r="C25" s="19"/>
      <c r="D25" s="19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19"/>
      <c r="B26" s="19"/>
      <c r="C26" s="19"/>
      <c r="D26" s="1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19"/>
      <c r="B27" s="19"/>
      <c r="C27" s="19"/>
      <c r="D27" s="19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19"/>
      <c r="B28" s="19"/>
      <c r="C28" s="19"/>
      <c r="D28" s="19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19"/>
      <c r="B29" s="19"/>
      <c r="C29" s="19"/>
      <c r="D29" s="19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19"/>
      <c r="B30" s="19"/>
      <c r="C30" s="19"/>
      <c r="D30" s="19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19"/>
      <c r="B31" s="19"/>
      <c r="C31" s="19"/>
      <c r="D31" s="19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19"/>
      <c r="B32" s="19"/>
      <c r="C32" s="19"/>
      <c r="D32" s="19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19"/>
      <c r="B33" s="19"/>
      <c r="C33" s="19"/>
      <c r="D33" s="19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19"/>
      <c r="B34" s="19"/>
      <c r="C34" s="19"/>
      <c r="D34" s="19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19"/>
      <c r="B35" s="19"/>
      <c r="C35" s="19"/>
      <c r="D35" s="19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19"/>
      <c r="B36" s="19"/>
      <c r="C36" s="19"/>
      <c r="D36" s="19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19"/>
      <c r="B37" s="19"/>
      <c r="C37" s="19"/>
      <c r="D37" s="19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</sheetData>
  <mergeCells count="1">
    <mergeCell ref="A1:D1"/>
  </mergeCells>
  <printOptions horizontalCentered="1"/>
  <pageMargins left="0.19685039370078738" right="0.19685039370078738" top="0.19685039370078738" bottom="0.19685039370078738" header="0" footer="0"/>
  <pageSetup paperSize="11" fitToHeight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74"/>
  <sheetViews>
    <sheetView workbookViewId="0">
      <selection sqref="A1:D1"/>
    </sheetView>
  </sheetViews>
  <sheetFormatPr defaultColWidth="14.42578125" defaultRowHeight="15" customHeight="1"/>
  <cols>
    <col min="1" max="1" width="3" customWidth="1"/>
    <col min="2" max="2" width="21.140625" customWidth="1"/>
    <col min="3" max="3" width="16.5703125" customWidth="1"/>
    <col min="4" max="4" width="31.7109375" customWidth="1"/>
    <col min="5" max="6" width="10.85546875" customWidth="1"/>
    <col min="7" max="26" width="8.7109375" customWidth="1"/>
  </cols>
  <sheetData>
    <row r="1" spans="1:26" ht="14.25" customHeight="1">
      <c r="A1" s="73" t="str">
        <f>START!B13</f>
        <v>1600m dziewcząt roczniki 2003-2004</v>
      </c>
      <c r="B1" s="74"/>
      <c r="C1" s="74"/>
      <c r="D1" s="75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4" t="s">
        <v>3</v>
      </c>
      <c r="B2" s="4" t="s">
        <v>4</v>
      </c>
      <c r="C2" s="4" t="s">
        <v>5</v>
      </c>
      <c r="D2" s="4" t="s">
        <v>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7">
        <v>1</v>
      </c>
      <c r="B3" s="7" t="s">
        <v>489</v>
      </c>
      <c r="C3" s="7" t="s">
        <v>82</v>
      </c>
      <c r="D3" s="7" t="s">
        <v>402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7">
        <v>2</v>
      </c>
      <c r="B4" s="7" t="s">
        <v>490</v>
      </c>
      <c r="C4" s="7" t="s">
        <v>491</v>
      </c>
      <c r="D4" s="7" t="s">
        <v>492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7">
        <v>3</v>
      </c>
      <c r="B5" s="7" t="s">
        <v>493</v>
      </c>
      <c r="C5" s="7" t="s">
        <v>82</v>
      </c>
      <c r="D5" s="7" t="s">
        <v>494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7">
        <v>4</v>
      </c>
      <c r="B6" s="7" t="s">
        <v>495</v>
      </c>
      <c r="C6" s="7" t="s">
        <v>217</v>
      </c>
      <c r="D6" s="7" t="s">
        <v>496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7">
        <v>5</v>
      </c>
      <c r="B7" s="18" t="s">
        <v>307</v>
      </c>
      <c r="C7" s="18" t="s">
        <v>166</v>
      </c>
      <c r="D7" s="18" t="s">
        <v>76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7">
        <v>6</v>
      </c>
      <c r="B8" s="7" t="s">
        <v>497</v>
      </c>
      <c r="C8" s="7" t="s">
        <v>214</v>
      </c>
      <c r="D8" s="7" t="s">
        <v>270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7">
        <v>7</v>
      </c>
      <c r="B9" s="7" t="s">
        <v>477</v>
      </c>
      <c r="C9" s="7" t="s">
        <v>286</v>
      </c>
      <c r="D9" s="7" t="s">
        <v>498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7">
        <v>8</v>
      </c>
      <c r="B10" s="7" t="s">
        <v>499</v>
      </c>
      <c r="C10" s="7" t="s">
        <v>152</v>
      </c>
      <c r="D10" s="7" t="s">
        <v>500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7">
        <v>9</v>
      </c>
      <c r="B11" s="7" t="s">
        <v>441</v>
      </c>
      <c r="C11" s="7" t="s">
        <v>348</v>
      </c>
      <c r="D11" s="7" t="s">
        <v>492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7">
        <v>10</v>
      </c>
      <c r="B12" s="18" t="s">
        <v>431</v>
      </c>
      <c r="C12" s="18" t="s">
        <v>17</v>
      </c>
      <c r="D12" s="18" t="s">
        <v>76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7">
        <v>11</v>
      </c>
      <c r="B13" s="7" t="s">
        <v>254</v>
      </c>
      <c r="C13" s="7" t="s">
        <v>501</v>
      </c>
      <c r="D13" s="7" t="s">
        <v>502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7">
        <v>12</v>
      </c>
      <c r="B14" s="7" t="s">
        <v>113</v>
      </c>
      <c r="C14" s="7" t="s">
        <v>386</v>
      </c>
      <c r="D14" s="7" t="s">
        <v>76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7">
        <v>13</v>
      </c>
      <c r="B15" s="7" t="s">
        <v>503</v>
      </c>
      <c r="C15" s="7" t="s">
        <v>209</v>
      </c>
      <c r="D15" s="7" t="s">
        <v>76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7">
        <v>14</v>
      </c>
      <c r="B16" s="26" t="s">
        <v>504</v>
      </c>
      <c r="C16" s="26" t="s">
        <v>505</v>
      </c>
      <c r="D16" s="18" t="s">
        <v>76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7">
        <v>15</v>
      </c>
      <c r="B17" s="18" t="s">
        <v>506</v>
      </c>
      <c r="C17" s="18" t="s">
        <v>298</v>
      </c>
      <c r="D17" s="18" t="s">
        <v>76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7">
        <v>16</v>
      </c>
      <c r="B18" s="26" t="s">
        <v>507</v>
      </c>
      <c r="C18" s="26" t="s">
        <v>9</v>
      </c>
      <c r="D18" s="18" t="s">
        <v>76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7">
        <v>17</v>
      </c>
      <c r="B19" s="7" t="s">
        <v>420</v>
      </c>
      <c r="C19" s="7" t="s">
        <v>214</v>
      </c>
      <c r="D19" s="7" t="s">
        <v>76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7">
        <v>18</v>
      </c>
      <c r="B20" s="18" t="s">
        <v>508</v>
      </c>
      <c r="C20" s="18" t="s">
        <v>509</v>
      </c>
      <c r="D20" s="18" t="s">
        <v>510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7">
        <v>19</v>
      </c>
      <c r="B21" s="20" t="s">
        <v>508</v>
      </c>
      <c r="C21" s="20" t="s">
        <v>511</v>
      </c>
      <c r="D21" s="16" t="s">
        <v>510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19"/>
      <c r="B22" s="7" t="s">
        <v>512</v>
      </c>
      <c r="C22" s="7" t="s">
        <v>48</v>
      </c>
      <c r="D22" s="7" t="s">
        <v>270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19"/>
      <c r="B23" s="18" t="s">
        <v>513</v>
      </c>
      <c r="C23" s="18" t="s">
        <v>152</v>
      </c>
      <c r="D23" s="18" t="s">
        <v>76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19"/>
      <c r="B24" s="7" t="s">
        <v>514</v>
      </c>
      <c r="C24" s="7" t="s">
        <v>82</v>
      </c>
      <c r="D24" s="7" t="s">
        <v>515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19"/>
      <c r="B25" s="7" t="s">
        <v>436</v>
      </c>
      <c r="C25" s="7" t="s">
        <v>348</v>
      </c>
      <c r="D25" s="7" t="s">
        <v>270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19"/>
      <c r="B26" s="18" t="s">
        <v>507</v>
      </c>
      <c r="C26" s="18" t="s">
        <v>516</v>
      </c>
      <c r="D26" s="18" t="s">
        <v>76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19"/>
      <c r="B27" s="7" t="s">
        <v>517</v>
      </c>
      <c r="C27" s="7" t="s">
        <v>298</v>
      </c>
      <c r="D27" s="7" t="s">
        <v>492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19"/>
      <c r="B28" s="19"/>
      <c r="C28" s="19"/>
      <c r="D28" s="19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19"/>
      <c r="B29" s="19"/>
      <c r="C29" s="19"/>
      <c r="D29" s="19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19"/>
      <c r="B30" s="19"/>
      <c r="C30" s="19"/>
      <c r="D30" s="19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19"/>
      <c r="B31" s="19"/>
      <c r="C31" s="19"/>
      <c r="D31" s="19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19"/>
      <c r="B32" s="19"/>
      <c r="C32" s="19"/>
      <c r="D32" s="19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19"/>
      <c r="B33" s="19"/>
      <c r="C33" s="19"/>
      <c r="D33" s="19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19"/>
      <c r="B34" s="19"/>
      <c r="C34" s="19"/>
      <c r="D34" s="19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19"/>
      <c r="B35" s="19"/>
      <c r="C35" s="19"/>
      <c r="D35" s="19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19"/>
      <c r="B36" s="19"/>
      <c r="C36" s="19"/>
      <c r="D36" s="19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19"/>
      <c r="B37" s="19"/>
      <c r="C37" s="19"/>
      <c r="D37" s="19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</sheetData>
  <mergeCells count="1">
    <mergeCell ref="A1:D1"/>
  </mergeCells>
  <printOptions horizontalCentered="1"/>
  <pageMargins left="0.19685039370078738" right="0.19685039370078738" top="0.19685039370078738" bottom="0.19685039370078738" header="0" footer="0"/>
  <pageSetup paperSize="11" fitToHeight="0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74"/>
  <sheetViews>
    <sheetView workbookViewId="0">
      <selection sqref="A1:D1"/>
    </sheetView>
  </sheetViews>
  <sheetFormatPr defaultColWidth="14.42578125" defaultRowHeight="15" customHeight="1"/>
  <cols>
    <col min="1" max="1" width="3" customWidth="1"/>
    <col min="2" max="2" width="21.140625" customWidth="1"/>
    <col min="3" max="3" width="16.5703125" customWidth="1"/>
    <col min="4" max="4" width="31.7109375" customWidth="1"/>
    <col min="5" max="6" width="10.85546875" customWidth="1"/>
    <col min="7" max="26" width="8.7109375" customWidth="1"/>
  </cols>
  <sheetData>
    <row r="1" spans="1:26" ht="14.25" customHeight="1">
      <c r="A1" s="73" t="str">
        <f>START!B14</f>
        <v>1600m chłopców roczniki 2003-2004</v>
      </c>
      <c r="B1" s="74"/>
      <c r="C1" s="74"/>
      <c r="D1" s="75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4" t="s">
        <v>3</v>
      </c>
      <c r="B2" s="4" t="s">
        <v>4</v>
      </c>
      <c r="C2" s="4" t="s">
        <v>5</v>
      </c>
      <c r="D2" s="4" t="s">
        <v>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7">
        <v>1</v>
      </c>
      <c r="B3" s="7" t="s">
        <v>518</v>
      </c>
      <c r="C3" s="7" t="s">
        <v>519</v>
      </c>
      <c r="D3" s="7" t="s">
        <v>402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7">
        <v>2</v>
      </c>
      <c r="B4" s="7" t="s">
        <v>520</v>
      </c>
      <c r="C4" s="7" t="s">
        <v>314</v>
      </c>
      <c r="D4" s="7" t="s">
        <v>402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7">
        <v>3</v>
      </c>
      <c r="B5" s="7" t="s">
        <v>521</v>
      </c>
      <c r="C5" s="7" t="s">
        <v>230</v>
      </c>
      <c r="D5" s="7" t="s">
        <v>233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7">
        <v>4</v>
      </c>
      <c r="B6" s="7" t="s">
        <v>522</v>
      </c>
      <c r="C6" s="7" t="s">
        <v>279</v>
      </c>
      <c r="D6" s="7" t="s">
        <v>270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7">
        <v>5</v>
      </c>
      <c r="B7" s="7" t="s">
        <v>55</v>
      </c>
      <c r="C7" s="7" t="s">
        <v>304</v>
      </c>
      <c r="D7" s="7" t="s">
        <v>523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7">
        <v>6</v>
      </c>
      <c r="B8" s="26" t="s">
        <v>439</v>
      </c>
      <c r="C8" s="26" t="s">
        <v>230</v>
      </c>
      <c r="D8" s="26" t="s">
        <v>251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7">
        <v>7</v>
      </c>
      <c r="B9" s="18" t="s">
        <v>524</v>
      </c>
      <c r="C9" s="18" t="s">
        <v>199</v>
      </c>
      <c r="D9" s="18" t="s">
        <v>76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7">
        <v>8</v>
      </c>
      <c r="B10" s="7" t="s">
        <v>525</v>
      </c>
      <c r="C10" s="7" t="s">
        <v>26</v>
      </c>
      <c r="D10" s="7" t="s">
        <v>76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7">
        <v>8</v>
      </c>
      <c r="B11" s="18" t="s">
        <v>526</v>
      </c>
      <c r="C11" s="18" t="s">
        <v>279</v>
      </c>
      <c r="D11" s="18" t="s">
        <v>76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7">
        <v>9</v>
      </c>
      <c r="B12" s="7" t="s">
        <v>527</v>
      </c>
      <c r="C12" s="7" t="s">
        <v>451</v>
      </c>
      <c r="D12" s="7" t="s">
        <v>528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7">
        <v>10</v>
      </c>
      <c r="B13" s="7" t="s">
        <v>429</v>
      </c>
      <c r="C13" s="7" t="s">
        <v>28</v>
      </c>
      <c r="D13" s="7" t="s">
        <v>529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7">
        <v>11</v>
      </c>
      <c r="B14" s="26" t="s">
        <v>296</v>
      </c>
      <c r="C14" s="26" t="s">
        <v>189</v>
      </c>
      <c r="D14" s="26" t="s">
        <v>235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7">
        <v>12</v>
      </c>
      <c r="B15" s="26" t="s">
        <v>200</v>
      </c>
      <c r="C15" s="26" t="s">
        <v>72</v>
      </c>
      <c r="D15" s="26" t="s">
        <v>235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7">
        <v>13</v>
      </c>
      <c r="B16" s="7" t="s">
        <v>85</v>
      </c>
      <c r="C16" s="7" t="s">
        <v>256</v>
      </c>
      <c r="D16" s="7" t="s">
        <v>76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7">
        <v>14</v>
      </c>
      <c r="B17" s="7" t="s">
        <v>530</v>
      </c>
      <c r="C17" s="7" t="s">
        <v>261</v>
      </c>
      <c r="D17" s="7" t="s">
        <v>76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7">
        <v>15</v>
      </c>
      <c r="B18" s="7" t="s">
        <v>85</v>
      </c>
      <c r="C18" s="7" t="s">
        <v>84</v>
      </c>
      <c r="D18" s="7" t="s">
        <v>76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7">
        <v>16</v>
      </c>
      <c r="B19" s="7" t="s">
        <v>349</v>
      </c>
      <c r="C19" s="7" t="s">
        <v>78</v>
      </c>
      <c r="D19" s="7" t="s">
        <v>76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7">
        <v>17</v>
      </c>
      <c r="B20" s="26" t="s">
        <v>531</v>
      </c>
      <c r="C20" s="26" t="s">
        <v>350</v>
      </c>
      <c r="D20" s="18" t="s">
        <v>76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7">
        <v>18</v>
      </c>
      <c r="B21" s="7" t="s">
        <v>532</v>
      </c>
      <c r="C21" s="7" t="s">
        <v>533</v>
      </c>
      <c r="D21" s="7" t="s">
        <v>76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7">
        <v>19</v>
      </c>
      <c r="B22" s="7" t="s">
        <v>534</v>
      </c>
      <c r="C22" s="7" t="s">
        <v>180</v>
      </c>
      <c r="D22" s="7" t="s">
        <v>76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7">
        <v>20</v>
      </c>
      <c r="B23" s="7" t="s">
        <v>535</v>
      </c>
      <c r="C23" s="7" t="s">
        <v>259</v>
      </c>
      <c r="D23" s="7" t="s">
        <v>76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7">
        <v>21</v>
      </c>
      <c r="B24" s="26" t="s">
        <v>536</v>
      </c>
      <c r="C24" s="26" t="s">
        <v>114</v>
      </c>
      <c r="D24" s="26" t="s">
        <v>251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7">
        <v>22</v>
      </c>
      <c r="B25" s="8" t="s">
        <v>537</v>
      </c>
      <c r="C25" s="8" t="s">
        <v>464</v>
      </c>
      <c r="D25" s="8" t="s">
        <v>76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7">
        <v>23</v>
      </c>
      <c r="B26" s="7" t="s">
        <v>538</v>
      </c>
      <c r="C26" s="7" t="s">
        <v>261</v>
      </c>
      <c r="D26" s="7" t="s">
        <v>76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19"/>
      <c r="B27" s="18" t="s">
        <v>85</v>
      </c>
      <c r="C27" s="18" t="s">
        <v>293</v>
      </c>
      <c r="D27" s="18" t="s">
        <v>76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19"/>
      <c r="B28" s="26" t="s">
        <v>167</v>
      </c>
      <c r="C28" s="26" t="s">
        <v>189</v>
      </c>
      <c r="D28" s="18" t="s">
        <v>76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19"/>
      <c r="B29" s="19"/>
      <c r="C29" s="19"/>
      <c r="D29" s="19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19"/>
      <c r="B30" s="19"/>
      <c r="C30" s="19"/>
      <c r="D30" s="19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19"/>
      <c r="B31" s="19"/>
      <c r="C31" s="19"/>
      <c r="D31" s="19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19"/>
      <c r="B32" s="19"/>
      <c r="C32" s="19"/>
      <c r="D32" s="19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19"/>
      <c r="B33" s="19"/>
      <c r="C33" s="19"/>
      <c r="D33" s="19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19"/>
      <c r="B34" s="19"/>
      <c r="C34" s="19"/>
      <c r="D34" s="19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19"/>
      <c r="B35" s="19"/>
      <c r="C35" s="19"/>
      <c r="D35" s="19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19"/>
      <c r="B36" s="19"/>
      <c r="C36" s="19"/>
      <c r="D36" s="19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19"/>
      <c r="B37" s="19"/>
      <c r="C37" s="19"/>
      <c r="D37" s="19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</sheetData>
  <mergeCells count="1">
    <mergeCell ref="A1:D1"/>
  </mergeCells>
  <printOptions horizontalCentered="1"/>
  <pageMargins left="0.19685039370078738" right="0.19685039370078738" top="0.19685039370078738" bottom="0.19685039370078738" header="0" footer="0"/>
  <pageSetup paperSize="11" fitToHeight="0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74"/>
  <sheetViews>
    <sheetView workbookViewId="0">
      <selection sqref="A1:D1"/>
    </sheetView>
  </sheetViews>
  <sheetFormatPr defaultColWidth="14.42578125" defaultRowHeight="15" customHeight="1"/>
  <cols>
    <col min="1" max="1" width="3" customWidth="1"/>
    <col min="2" max="2" width="21.140625" customWidth="1"/>
    <col min="3" max="3" width="16.5703125" customWidth="1"/>
    <col min="4" max="4" width="31.7109375" customWidth="1"/>
    <col min="5" max="6" width="10.85546875" customWidth="1"/>
    <col min="7" max="26" width="8.7109375" customWidth="1"/>
  </cols>
  <sheetData>
    <row r="1" spans="1:26" ht="14.25" customHeight="1">
      <c r="A1" s="73" t="str">
        <f>START!B15</f>
        <v>1600m dziewcząt roczniki 2001-2002</v>
      </c>
      <c r="B1" s="74"/>
      <c r="C1" s="74"/>
      <c r="D1" s="75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4" t="s">
        <v>3</v>
      </c>
      <c r="B2" s="4" t="s">
        <v>4</v>
      </c>
      <c r="C2" s="4" t="s">
        <v>5</v>
      </c>
      <c r="D2" s="4" t="s">
        <v>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7">
        <v>1</v>
      </c>
      <c r="B3" s="9" t="s">
        <v>295</v>
      </c>
      <c r="C3" s="9" t="s">
        <v>539</v>
      </c>
      <c r="D3" s="9" t="s">
        <v>540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7">
        <v>2</v>
      </c>
      <c r="B4" s="7" t="s">
        <v>541</v>
      </c>
      <c r="C4" s="7" t="s">
        <v>298</v>
      </c>
      <c r="D4" s="7" t="s">
        <v>492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7">
        <v>3</v>
      </c>
      <c r="B5" s="7" t="s">
        <v>542</v>
      </c>
      <c r="C5" s="7" t="s">
        <v>217</v>
      </c>
      <c r="D5" s="7" t="s">
        <v>270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7">
        <v>4</v>
      </c>
      <c r="B6" s="7" t="s">
        <v>543</v>
      </c>
      <c r="C6" s="7" t="s">
        <v>286</v>
      </c>
      <c r="D6" s="7" t="s">
        <v>544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7">
        <v>5</v>
      </c>
      <c r="B7" s="7" t="s">
        <v>543</v>
      </c>
      <c r="C7" s="7" t="s">
        <v>9</v>
      </c>
      <c r="D7" s="7" t="s">
        <v>544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7">
        <v>6</v>
      </c>
      <c r="B8" s="7" t="s">
        <v>345</v>
      </c>
      <c r="C8" s="7" t="s">
        <v>286</v>
      </c>
      <c r="D8" s="7" t="s">
        <v>545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7">
        <v>7</v>
      </c>
      <c r="B9" s="7" t="s">
        <v>546</v>
      </c>
      <c r="C9" s="7" t="s">
        <v>152</v>
      </c>
      <c r="D9" s="7" t="s">
        <v>76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7">
        <v>8</v>
      </c>
      <c r="B10" s="26" t="s">
        <v>547</v>
      </c>
      <c r="C10" s="26" t="s">
        <v>415</v>
      </c>
      <c r="D10" s="26" t="s">
        <v>76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19"/>
      <c r="B11" s="19"/>
      <c r="C11" s="19"/>
      <c r="D11" s="19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19"/>
      <c r="B12" s="19"/>
      <c r="C12" s="19"/>
      <c r="D12" s="19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19"/>
      <c r="B13" s="19"/>
      <c r="C13" s="19"/>
      <c r="D13" s="19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19"/>
      <c r="B14" s="19"/>
      <c r="C14" s="19"/>
      <c r="D14" s="19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19"/>
      <c r="B15" s="19"/>
      <c r="C15" s="19"/>
      <c r="D15" s="19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19"/>
      <c r="B16" s="19"/>
      <c r="C16" s="19"/>
      <c r="D16" s="1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19"/>
      <c r="B17" s="19"/>
      <c r="C17" s="19"/>
      <c r="D17" s="1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19"/>
      <c r="B18" s="19"/>
      <c r="C18" s="19"/>
      <c r="D18" s="1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19"/>
      <c r="B19" s="19"/>
      <c r="C19" s="19"/>
      <c r="D19" s="1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19"/>
      <c r="B20" s="19"/>
      <c r="C20" s="19"/>
      <c r="D20" s="19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19"/>
      <c r="B21" s="19"/>
      <c r="C21" s="19"/>
      <c r="D21" s="19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19"/>
      <c r="B22" s="19"/>
      <c r="C22" s="19"/>
      <c r="D22" s="1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19"/>
      <c r="B23" s="19"/>
      <c r="C23" s="19"/>
      <c r="D23" s="19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19"/>
      <c r="B24" s="19"/>
      <c r="C24" s="19"/>
      <c r="D24" s="19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19"/>
      <c r="B25" s="19"/>
      <c r="C25" s="19"/>
      <c r="D25" s="19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19"/>
      <c r="B26" s="19"/>
      <c r="C26" s="19"/>
      <c r="D26" s="1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19"/>
      <c r="B27" s="19"/>
      <c r="C27" s="19"/>
      <c r="D27" s="19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19"/>
      <c r="B28" s="19"/>
      <c r="C28" s="19"/>
      <c r="D28" s="19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19"/>
      <c r="B29" s="19"/>
      <c r="C29" s="19"/>
      <c r="D29" s="19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19"/>
      <c r="B30" s="19"/>
      <c r="C30" s="19"/>
      <c r="D30" s="19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19"/>
      <c r="B31" s="19"/>
      <c r="C31" s="19"/>
      <c r="D31" s="19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19"/>
      <c r="B32" s="19"/>
      <c r="C32" s="19"/>
      <c r="D32" s="19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19"/>
      <c r="B33" s="19"/>
      <c r="C33" s="19"/>
      <c r="D33" s="19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19"/>
      <c r="B34" s="19"/>
      <c r="C34" s="19"/>
      <c r="D34" s="19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19"/>
      <c r="B35" s="19"/>
      <c r="C35" s="19"/>
      <c r="D35" s="19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19"/>
      <c r="B36" s="19"/>
      <c r="C36" s="19"/>
      <c r="D36" s="19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19"/>
      <c r="B37" s="19"/>
      <c r="C37" s="19"/>
      <c r="D37" s="19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</sheetData>
  <mergeCells count="1">
    <mergeCell ref="A1:D1"/>
  </mergeCells>
  <printOptions horizontalCentered="1"/>
  <pageMargins left="0.19685039370078738" right="0.19685039370078738" top="0.19685039370078738" bottom="0.19685039370078738" header="0" footer="0"/>
  <pageSetup paperSize="11" fitToHeight="0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74"/>
  <sheetViews>
    <sheetView workbookViewId="0">
      <selection sqref="A1:D1"/>
    </sheetView>
  </sheetViews>
  <sheetFormatPr defaultColWidth="14.42578125" defaultRowHeight="15" customHeight="1"/>
  <cols>
    <col min="1" max="1" width="3" customWidth="1"/>
    <col min="2" max="2" width="21.140625" customWidth="1"/>
    <col min="3" max="3" width="16.5703125" customWidth="1"/>
    <col min="4" max="4" width="31.7109375" customWidth="1"/>
    <col min="5" max="6" width="10.85546875" customWidth="1"/>
    <col min="7" max="26" width="8.7109375" customWidth="1"/>
  </cols>
  <sheetData>
    <row r="1" spans="1:26" ht="14.25" customHeight="1">
      <c r="A1" s="73" t="str">
        <f>START!B16</f>
        <v>1600m chłopców roczniki 2001-2002</v>
      </c>
      <c r="B1" s="74"/>
      <c r="C1" s="74"/>
      <c r="D1" s="75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4" t="s">
        <v>3</v>
      </c>
      <c r="B2" s="4" t="s">
        <v>4</v>
      </c>
      <c r="C2" s="4" t="s">
        <v>5</v>
      </c>
      <c r="D2" s="4" t="s">
        <v>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7">
        <v>1</v>
      </c>
      <c r="B3" s="7" t="s">
        <v>548</v>
      </c>
      <c r="C3" s="7" t="s">
        <v>290</v>
      </c>
      <c r="D3" s="7" t="s">
        <v>549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7">
        <v>2</v>
      </c>
      <c r="B4" s="7" t="s">
        <v>550</v>
      </c>
      <c r="C4" s="7" t="s">
        <v>290</v>
      </c>
      <c r="D4" s="7" t="s">
        <v>551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7">
        <v>3</v>
      </c>
      <c r="B5" s="7" t="s">
        <v>552</v>
      </c>
      <c r="C5" s="7" t="s">
        <v>462</v>
      </c>
      <c r="D5" s="7" t="s">
        <v>270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7">
        <v>4</v>
      </c>
      <c r="B6" s="9" t="s">
        <v>553</v>
      </c>
      <c r="C6" s="9" t="s">
        <v>248</v>
      </c>
      <c r="D6" s="7" t="s">
        <v>554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7">
        <v>5</v>
      </c>
      <c r="B7" s="18" t="s">
        <v>280</v>
      </c>
      <c r="C7" s="18" t="s">
        <v>248</v>
      </c>
      <c r="D7" s="18" t="s">
        <v>76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7">
        <v>6</v>
      </c>
      <c r="B8" s="18" t="s">
        <v>555</v>
      </c>
      <c r="C8" s="18" t="s">
        <v>28</v>
      </c>
      <c r="D8" s="18" t="s">
        <v>76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19"/>
      <c r="B9" s="18" t="s">
        <v>556</v>
      </c>
      <c r="C9" s="18" t="s">
        <v>350</v>
      </c>
      <c r="D9" s="18" t="s">
        <v>76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19"/>
      <c r="B10" s="20" t="s">
        <v>557</v>
      </c>
      <c r="C10" s="20" t="s">
        <v>180</v>
      </c>
      <c r="D10" s="18" t="s">
        <v>76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19"/>
      <c r="B11" s="19"/>
      <c r="C11" s="19"/>
      <c r="D11" s="19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19"/>
      <c r="B12" s="19"/>
      <c r="C12" s="19"/>
      <c r="D12" s="19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19"/>
      <c r="B13" s="19"/>
      <c r="C13" s="19"/>
      <c r="D13" s="19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19"/>
      <c r="B14" s="19"/>
      <c r="C14" s="19"/>
      <c r="D14" s="19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19"/>
      <c r="B15" s="19"/>
      <c r="C15" s="19"/>
      <c r="D15" s="19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19"/>
      <c r="B16" s="19"/>
      <c r="C16" s="19"/>
      <c r="D16" s="1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19"/>
      <c r="B17" s="19"/>
      <c r="C17" s="19"/>
      <c r="D17" s="1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19"/>
      <c r="B18" s="19"/>
      <c r="C18" s="19"/>
      <c r="D18" s="1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19"/>
      <c r="B19" s="19"/>
      <c r="C19" s="19"/>
      <c r="D19" s="1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19"/>
      <c r="B20" s="19"/>
      <c r="C20" s="19"/>
      <c r="D20" s="19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19"/>
      <c r="B21" s="19"/>
      <c r="C21" s="19"/>
      <c r="D21" s="19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19"/>
      <c r="B22" s="19"/>
      <c r="C22" s="19"/>
      <c r="D22" s="1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19"/>
      <c r="B23" s="19"/>
      <c r="C23" s="19"/>
      <c r="D23" s="19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19"/>
      <c r="B24" s="19"/>
      <c r="C24" s="19"/>
      <c r="D24" s="19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19"/>
      <c r="B25" s="19"/>
      <c r="C25" s="19"/>
      <c r="D25" s="19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19"/>
      <c r="B26" s="19"/>
      <c r="C26" s="19"/>
      <c r="D26" s="1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19"/>
      <c r="B27" s="19"/>
      <c r="C27" s="19"/>
      <c r="D27" s="19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19"/>
      <c r="B28" s="19"/>
      <c r="C28" s="19"/>
      <c r="D28" s="19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19"/>
      <c r="B29" s="19"/>
      <c r="C29" s="19"/>
      <c r="D29" s="19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19"/>
      <c r="B30" s="19"/>
      <c r="C30" s="19"/>
      <c r="D30" s="19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19"/>
      <c r="B31" s="19"/>
      <c r="C31" s="19"/>
      <c r="D31" s="19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19"/>
      <c r="B32" s="19"/>
      <c r="C32" s="19"/>
      <c r="D32" s="19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19"/>
      <c r="B33" s="19"/>
      <c r="C33" s="19"/>
      <c r="D33" s="19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19"/>
      <c r="B34" s="19"/>
      <c r="C34" s="19"/>
      <c r="D34" s="19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19"/>
      <c r="B35" s="19"/>
      <c r="C35" s="19"/>
      <c r="D35" s="19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19"/>
      <c r="B36" s="19"/>
      <c r="C36" s="19"/>
      <c r="D36" s="19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19"/>
      <c r="B37" s="19"/>
      <c r="C37" s="19"/>
      <c r="D37" s="19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</sheetData>
  <mergeCells count="1">
    <mergeCell ref="A1:D1"/>
  </mergeCells>
  <printOptions horizontalCentered="1"/>
  <pageMargins left="0.19685039370078738" right="0.19685039370078738" top="0.19685039370078738" bottom="0.19685039370078738" header="0" footer="0"/>
  <pageSetup paperSize="11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74"/>
  <sheetViews>
    <sheetView workbookViewId="0">
      <selection sqref="A1:D1"/>
    </sheetView>
  </sheetViews>
  <sheetFormatPr defaultColWidth="14.42578125" defaultRowHeight="15" customHeight="1"/>
  <cols>
    <col min="1" max="1" width="3" customWidth="1"/>
    <col min="2" max="2" width="21.140625" customWidth="1"/>
    <col min="3" max="3" width="16.5703125" customWidth="1"/>
    <col min="4" max="4" width="31.7109375" customWidth="1"/>
    <col min="5" max="6" width="10.85546875" customWidth="1"/>
    <col min="7" max="26" width="8.7109375" customWidth="1"/>
  </cols>
  <sheetData>
    <row r="1" spans="1:26" ht="14.25" customHeight="1">
      <c r="A1" s="73" t="str">
        <f>START!B17</f>
        <v>1600m dziewcząt roczniki 1999-2000</v>
      </c>
      <c r="B1" s="74"/>
      <c r="C1" s="74"/>
      <c r="D1" s="75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4" t="s">
        <v>3</v>
      </c>
      <c r="B2" s="4" t="s">
        <v>4</v>
      </c>
      <c r="C2" s="4" t="s">
        <v>5</v>
      </c>
      <c r="D2" s="4" t="s">
        <v>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7">
        <v>1</v>
      </c>
      <c r="B3" s="7" t="s">
        <v>558</v>
      </c>
      <c r="C3" s="7" t="s">
        <v>220</v>
      </c>
      <c r="D3" s="7" t="s">
        <v>559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7">
        <v>2</v>
      </c>
      <c r="B4" s="20" t="s">
        <v>521</v>
      </c>
      <c r="C4" s="20" t="s">
        <v>560</v>
      </c>
      <c r="D4" s="16" t="s">
        <v>561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7">
        <v>3</v>
      </c>
      <c r="B5" s="7" t="s">
        <v>436</v>
      </c>
      <c r="C5" s="7" t="s">
        <v>348</v>
      </c>
      <c r="D5" s="7" t="s">
        <v>270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7">
        <v>4</v>
      </c>
      <c r="B6" s="7" t="s">
        <v>562</v>
      </c>
      <c r="C6" s="7" t="s">
        <v>48</v>
      </c>
      <c r="D6" s="7" t="s">
        <v>270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19"/>
      <c r="B7" s="19"/>
      <c r="C7" s="19"/>
      <c r="D7" s="19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19"/>
      <c r="B8" s="19"/>
      <c r="C8" s="19"/>
      <c r="D8" s="19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19"/>
      <c r="B9" s="19"/>
      <c r="C9" s="19"/>
      <c r="D9" s="19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19"/>
      <c r="B10" s="7"/>
      <c r="C10" s="19"/>
      <c r="D10" s="19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19"/>
      <c r="B11" s="19"/>
      <c r="C11" s="19"/>
      <c r="D11" s="19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19"/>
      <c r="B12" s="19"/>
      <c r="C12" s="19"/>
      <c r="D12" s="19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19"/>
      <c r="B13" s="19"/>
      <c r="C13" s="19"/>
      <c r="D13" s="19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19"/>
      <c r="B14" s="19"/>
      <c r="C14" s="19"/>
      <c r="D14" s="19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19"/>
      <c r="B15" s="19"/>
      <c r="C15" s="19"/>
      <c r="D15" s="19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19"/>
      <c r="B16" s="19"/>
      <c r="C16" s="19"/>
      <c r="D16" s="1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19"/>
      <c r="B17" s="19"/>
      <c r="C17" s="19"/>
      <c r="D17" s="1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19"/>
      <c r="B18" s="19"/>
      <c r="C18" s="19"/>
      <c r="D18" s="1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19"/>
      <c r="B19" s="19"/>
      <c r="C19" s="19"/>
      <c r="D19" s="1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19"/>
      <c r="B20" s="19"/>
      <c r="C20" s="19"/>
      <c r="D20" s="19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19"/>
      <c r="B21" s="19"/>
      <c r="C21" s="19"/>
      <c r="D21" s="19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19"/>
      <c r="B22" s="19"/>
      <c r="C22" s="19"/>
      <c r="D22" s="1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19"/>
      <c r="B23" s="19"/>
      <c r="C23" s="19"/>
      <c r="D23" s="19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19"/>
      <c r="B24" s="19"/>
      <c r="C24" s="19"/>
      <c r="D24" s="19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19"/>
      <c r="B25" s="19"/>
      <c r="C25" s="19"/>
      <c r="D25" s="19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19"/>
      <c r="B26" s="19"/>
      <c r="C26" s="19"/>
      <c r="D26" s="1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19"/>
      <c r="B27" s="19"/>
      <c r="C27" s="19"/>
      <c r="D27" s="19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19"/>
      <c r="B28" s="19"/>
      <c r="C28" s="19"/>
      <c r="D28" s="19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19"/>
      <c r="B29" s="19"/>
      <c r="C29" s="19"/>
      <c r="D29" s="19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19"/>
      <c r="B30" s="19"/>
      <c r="C30" s="19"/>
      <c r="D30" s="19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19"/>
      <c r="B31" s="19"/>
      <c r="C31" s="19"/>
      <c r="D31" s="19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19"/>
      <c r="B32" s="19"/>
      <c r="C32" s="19"/>
      <c r="D32" s="19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19"/>
      <c r="B33" s="19"/>
      <c r="C33" s="19"/>
      <c r="D33" s="19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19"/>
      <c r="B34" s="19"/>
      <c r="C34" s="19"/>
      <c r="D34" s="19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19"/>
      <c r="B35" s="19"/>
      <c r="C35" s="19"/>
      <c r="D35" s="19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19"/>
      <c r="B36" s="19"/>
      <c r="C36" s="19"/>
      <c r="D36" s="19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19"/>
      <c r="B37" s="19"/>
      <c r="C37" s="19"/>
      <c r="D37" s="19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</sheetData>
  <mergeCells count="1">
    <mergeCell ref="A1:D1"/>
  </mergeCells>
  <printOptions horizontalCentered="1"/>
  <pageMargins left="0.19685039370078738" right="0.19685039370078738" top="0.19685039370078738" bottom="0.19685039370078738" header="0" footer="0"/>
  <pageSetup paperSize="11" fitToHeight="0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74"/>
  <sheetViews>
    <sheetView workbookViewId="0">
      <selection sqref="A1:D1"/>
    </sheetView>
  </sheetViews>
  <sheetFormatPr defaultColWidth="14.42578125" defaultRowHeight="15" customHeight="1"/>
  <cols>
    <col min="1" max="1" width="3" customWidth="1"/>
    <col min="2" max="2" width="21.140625" customWidth="1"/>
    <col min="3" max="3" width="16.5703125" customWidth="1"/>
    <col min="4" max="4" width="31.7109375" customWidth="1"/>
    <col min="5" max="6" width="10.85546875" customWidth="1"/>
    <col min="7" max="26" width="8.7109375" customWidth="1"/>
  </cols>
  <sheetData>
    <row r="1" spans="1:26" ht="14.25" customHeight="1">
      <c r="A1" s="73" t="str">
        <f>START!B18</f>
        <v>1600m chłopców roczniki 1999-2000</v>
      </c>
      <c r="B1" s="74"/>
      <c r="C1" s="74"/>
      <c r="D1" s="75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4" t="s">
        <v>3</v>
      </c>
      <c r="B2" s="4" t="s">
        <v>4</v>
      </c>
      <c r="C2" s="4" t="s">
        <v>5</v>
      </c>
      <c r="D2" s="4" t="s">
        <v>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7">
        <v>1</v>
      </c>
      <c r="B3" s="7" t="s">
        <v>520</v>
      </c>
      <c r="C3" s="7" t="s">
        <v>293</v>
      </c>
      <c r="D3" s="7" t="s">
        <v>402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7">
        <v>2</v>
      </c>
      <c r="B4" s="7" t="s">
        <v>563</v>
      </c>
      <c r="C4" s="7" t="s">
        <v>28</v>
      </c>
      <c r="D4" s="7" t="s">
        <v>270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7">
        <v>3</v>
      </c>
      <c r="B5" s="18" t="s">
        <v>564</v>
      </c>
      <c r="C5" s="18" t="s">
        <v>454</v>
      </c>
      <c r="D5" s="18" t="s">
        <v>70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19"/>
      <c r="B6" s="20" t="s">
        <v>565</v>
      </c>
      <c r="C6" s="20" t="s">
        <v>114</v>
      </c>
      <c r="D6" s="16" t="s">
        <v>36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19"/>
      <c r="B7" s="18" t="s">
        <v>426</v>
      </c>
      <c r="C7" s="18" t="s">
        <v>256</v>
      </c>
      <c r="D7" s="18" t="s">
        <v>566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19"/>
      <c r="B8" s="32"/>
      <c r="C8" s="32"/>
      <c r="D8" s="3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19"/>
      <c r="B9" s="32"/>
      <c r="C9" s="32"/>
      <c r="D9" s="3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19"/>
      <c r="B10" s="32"/>
      <c r="C10" s="32"/>
      <c r="D10" s="3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19"/>
      <c r="B11" s="32"/>
      <c r="C11" s="32"/>
      <c r="D11" s="3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19"/>
      <c r="B12" s="32"/>
      <c r="C12" s="32"/>
      <c r="D12" s="3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19"/>
      <c r="B13" s="19"/>
      <c r="C13" s="19"/>
      <c r="D13" s="19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19"/>
      <c r="B14" s="19"/>
      <c r="C14" s="19"/>
      <c r="D14" s="19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19"/>
      <c r="B15" s="19"/>
      <c r="C15" s="19"/>
      <c r="D15" s="19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19"/>
      <c r="B16" s="19"/>
      <c r="C16" s="19"/>
      <c r="D16" s="1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19"/>
      <c r="B17" s="19"/>
      <c r="C17" s="19"/>
      <c r="D17" s="1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19"/>
      <c r="B18" s="19"/>
      <c r="C18" s="19"/>
      <c r="D18" s="1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19"/>
      <c r="B19" s="19"/>
      <c r="C19" s="19"/>
      <c r="D19" s="1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19"/>
      <c r="B20" s="19"/>
      <c r="C20" s="19"/>
      <c r="D20" s="19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19"/>
      <c r="B21" s="19"/>
      <c r="C21" s="19"/>
      <c r="D21" s="19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19"/>
      <c r="B22" s="19"/>
      <c r="C22" s="19"/>
      <c r="D22" s="1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19"/>
      <c r="B23" s="19"/>
      <c r="C23" s="19"/>
      <c r="D23" s="19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19"/>
      <c r="B24" s="19"/>
      <c r="C24" s="19"/>
      <c r="D24" s="19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19"/>
      <c r="B25" s="19"/>
      <c r="C25" s="19"/>
      <c r="D25" s="19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19"/>
      <c r="B26" s="19"/>
      <c r="C26" s="19"/>
      <c r="D26" s="1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19"/>
      <c r="B27" s="19"/>
      <c r="C27" s="19"/>
      <c r="D27" s="19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19"/>
      <c r="B28" s="19"/>
      <c r="C28" s="19"/>
      <c r="D28" s="19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19"/>
      <c r="B29" s="19"/>
      <c r="C29" s="19"/>
      <c r="D29" s="19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19"/>
      <c r="B30" s="19"/>
      <c r="C30" s="19"/>
      <c r="D30" s="19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19"/>
      <c r="B31" s="19"/>
      <c r="C31" s="19"/>
      <c r="D31" s="19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19"/>
      <c r="B32" s="19"/>
      <c r="C32" s="19"/>
      <c r="D32" s="19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19"/>
      <c r="B33" s="19"/>
      <c r="C33" s="19"/>
      <c r="D33" s="19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19"/>
      <c r="B34" s="19"/>
      <c r="C34" s="19"/>
      <c r="D34" s="19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19"/>
      <c r="B35" s="19"/>
      <c r="C35" s="19"/>
      <c r="D35" s="19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19"/>
      <c r="B36" s="19"/>
      <c r="C36" s="19"/>
      <c r="D36" s="19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19"/>
      <c r="B37" s="19"/>
      <c r="C37" s="19"/>
      <c r="D37" s="19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</sheetData>
  <mergeCells count="1">
    <mergeCell ref="A1:D1"/>
  </mergeCells>
  <printOptions horizontalCentered="1"/>
  <pageMargins left="0.19685039370078738" right="0.19685039370078738" top="0.19685039370078738" bottom="0.19685039370078738" header="0" footer="0"/>
  <pageSetup paperSize="11" fitToHeight="0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74"/>
  <sheetViews>
    <sheetView workbookViewId="0"/>
  </sheetViews>
  <sheetFormatPr defaultColWidth="14.42578125" defaultRowHeight="15" customHeight="1"/>
  <cols>
    <col min="1" max="1" width="3" customWidth="1"/>
    <col min="2" max="2" width="21.140625" customWidth="1"/>
    <col min="3" max="3" width="16.5703125" customWidth="1"/>
    <col min="4" max="4" width="31.7109375" customWidth="1"/>
    <col min="5" max="6" width="10.85546875" customWidth="1"/>
    <col min="7" max="26" width="8.7109375" customWidth="1"/>
  </cols>
  <sheetData>
    <row r="1" spans="1:26" ht="14.25" customHeight="1">
      <c r="A1" s="76" t="str">
        <f>START!B19</f>
        <v>1600m samorządowców, prezesów, dyrektorów firm, nauczycieli, służb mundurowych</v>
      </c>
      <c r="B1" s="74"/>
      <c r="C1" s="74"/>
      <c r="D1" s="75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4" t="s">
        <v>3</v>
      </c>
      <c r="B2" s="4" t="s">
        <v>4</v>
      </c>
      <c r="C2" s="4" t="s">
        <v>5</v>
      </c>
      <c r="D2" s="4" t="s">
        <v>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7">
        <v>1</v>
      </c>
      <c r="B3" s="18" t="s">
        <v>567</v>
      </c>
      <c r="C3" s="18" t="s">
        <v>445</v>
      </c>
      <c r="D3" s="18" t="s">
        <v>568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7">
        <v>2</v>
      </c>
      <c r="B4" s="18" t="s">
        <v>183</v>
      </c>
      <c r="C4" s="18" t="s">
        <v>334</v>
      </c>
      <c r="D4" s="18" t="s">
        <v>569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7">
        <v>3</v>
      </c>
      <c r="B5" s="7" t="s">
        <v>570</v>
      </c>
      <c r="C5" s="7" t="s">
        <v>185</v>
      </c>
      <c r="D5" s="7" t="s">
        <v>571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7">
        <v>4</v>
      </c>
      <c r="B6" s="18" t="s">
        <v>543</v>
      </c>
      <c r="C6" s="18" t="s">
        <v>197</v>
      </c>
      <c r="D6" s="18" t="s">
        <v>572</v>
      </c>
      <c r="E6" s="33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7">
        <v>5</v>
      </c>
      <c r="B7" s="15" t="s">
        <v>573</v>
      </c>
      <c r="C7" s="15" t="s">
        <v>187</v>
      </c>
      <c r="D7" s="16" t="s">
        <v>574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7">
        <v>6</v>
      </c>
      <c r="B8" s="15" t="s">
        <v>356</v>
      </c>
      <c r="C8" s="15" t="s">
        <v>84</v>
      </c>
      <c r="D8" s="16" t="s">
        <v>36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19"/>
      <c r="B9" s="15" t="s">
        <v>40</v>
      </c>
      <c r="C9" s="15" t="s">
        <v>187</v>
      </c>
      <c r="D9" s="16" t="s">
        <v>575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19"/>
      <c r="B10" s="34" t="s">
        <v>576</v>
      </c>
      <c r="C10" s="34" t="s">
        <v>442</v>
      </c>
      <c r="D10" s="34" t="s">
        <v>577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19"/>
      <c r="B11" s="18" t="s">
        <v>578</v>
      </c>
      <c r="C11" s="18" t="s">
        <v>275</v>
      </c>
      <c r="D11" s="18" t="s">
        <v>36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19"/>
      <c r="B12" s="19"/>
      <c r="C12" s="19"/>
      <c r="D12" s="19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19"/>
      <c r="B13" s="19"/>
      <c r="C13" s="19"/>
      <c r="D13" s="19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19"/>
      <c r="B14" s="19"/>
      <c r="C14" s="19"/>
      <c r="D14" s="19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19"/>
      <c r="B15" s="19"/>
      <c r="C15" s="19"/>
      <c r="D15" s="19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19"/>
      <c r="B16" s="19"/>
      <c r="C16" s="19"/>
      <c r="D16" s="1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19"/>
      <c r="B17" s="19"/>
      <c r="C17" s="19"/>
      <c r="D17" s="1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19"/>
      <c r="B18" s="19"/>
      <c r="C18" s="19"/>
      <c r="D18" s="1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19"/>
      <c r="B19" s="19"/>
      <c r="C19" s="19"/>
      <c r="D19" s="1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19"/>
      <c r="B20" s="19"/>
      <c r="C20" s="19"/>
      <c r="D20" s="19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19"/>
      <c r="B21" s="19"/>
      <c r="C21" s="19"/>
      <c r="D21" s="19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19"/>
      <c r="B22" s="19"/>
      <c r="C22" s="19"/>
      <c r="D22" s="1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19"/>
      <c r="B23" s="19"/>
      <c r="C23" s="19"/>
      <c r="D23" s="19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19"/>
      <c r="B24" s="19"/>
      <c r="C24" s="19"/>
      <c r="D24" s="19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19"/>
      <c r="B25" s="19"/>
      <c r="C25" s="19"/>
      <c r="D25" s="19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19"/>
      <c r="B26" s="19"/>
      <c r="C26" s="19"/>
      <c r="D26" s="1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19"/>
      <c r="B27" s="19"/>
      <c r="C27" s="19"/>
      <c r="D27" s="19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19"/>
      <c r="B28" s="19"/>
      <c r="C28" s="19"/>
      <c r="D28" s="19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19"/>
      <c r="B29" s="19"/>
      <c r="C29" s="19"/>
      <c r="D29" s="19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19"/>
      <c r="B30" s="19"/>
      <c r="C30" s="19"/>
      <c r="D30" s="19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19"/>
      <c r="B31" s="19"/>
      <c r="C31" s="19"/>
      <c r="D31" s="19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19"/>
      <c r="B32" s="19"/>
      <c r="C32" s="19"/>
      <c r="D32" s="19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19"/>
      <c r="B33" s="19"/>
      <c r="C33" s="19"/>
      <c r="D33" s="19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19"/>
      <c r="B34" s="19"/>
      <c r="C34" s="19"/>
      <c r="D34" s="19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19"/>
      <c r="B35" s="19"/>
      <c r="C35" s="19"/>
      <c r="D35" s="19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19"/>
      <c r="B36" s="19"/>
      <c r="C36" s="19"/>
      <c r="D36" s="19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19"/>
      <c r="B37" s="19"/>
      <c r="C37" s="19"/>
      <c r="D37" s="19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</sheetData>
  <mergeCells count="1">
    <mergeCell ref="A1:D1"/>
  </mergeCells>
  <printOptions horizontalCentered="1"/>
  <pageMargins left="0.19685039370078738" right="0.19685039370078738" top="0.19685039370078738" bottom="0.19685039370078738" header="0" footer="0"/>
  <pageSetup paperSize="11" fitToHeight="0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975"/>
  <sheetViews>
    <sheetView workbookViewId="0">
      <selection sqref="A1:D1"/>
    </sheetView>
  </sheetViews>
  <sheetFormatPr defaultColWidth="14.42578125" defaultRowHeight="15" customHeight="1"/>
  <cols>
    <col min="1" max="1" width="3" customWidth="1"/>
    <col min="2" max="2" width="21.140625" customWidth="1"/>
    <col min="3" max="3" width="16.5703125" customWidth="1"/>
    <col min="4" max="4" width="31.7109375" customWidth="1"/>
    <col min="5" max="24" width="8.7109375" customWidth="1"/>
  </cols>
  <sheetData>
    <row r="1" spans="1:24" ht="14.25" customHeight="1">
      <c r="A1" s="73" t="str">
        <f>START!B20</f>
        <v xml:space="preserve">1600m kobiet i mężczyzn z niepełnosprawnością (tetraplegia i paraplegia) na wózkach </v>
      </c>
      <c r="B1" s="74"/>
      <c r="C1" s="74"/>
      <c r="D1" s="74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4.25" customHeight="1">
      <c r="A2" s="4" t="s">
        <v>3</v>
      </c>
      <c r="B2" s="4" t="s">
        <v>4</v>
      </c>
      <c r="C2" s="4" t="s">
        <v>5</v>
      </c>
      <c r="D2" s="4" t="s">
        <v>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ht="14.25" customHeight="1">
      <c r="A3" s="7">
        <v>1</v>
      </c>
      <c r="B3" s="26" t="s">
        <v>513</v>
      </c>
      <c r="C3" s="26" t="s">
        <v>579</v>
      </c>
      <c r="D3" s="26" t="s">
        <v>146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ht="14.25" customHeight="1">
      <c r="A4" s="19"/>
      <c r="B4" s="19"/>
      <c r="C4" s="7"/>
      <c r="D4" s="19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ht="14.25" customHeight="1">
      <c r="A5" s="7">
        <v>1</v>
      </c>
      <c r="B5" s="26" t="s">
        <v>580</v>
      </c>
      <c r="C5" s="26" t="s">
        <v>581</v>
      </c>
      <c r="D5" s="26" t="s">
        <v>146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ht="14.25" customHeight="1">
      <c r="A6" s="7">
        <v>2</v>
      </c>
      <c r="B6" s="26" t="s">
        <v>582</v>
      </c>
      <c r="C6" s="26" t="s">
        <v>581</v>
      </c>
      <c r="D6" s="26" t="s">
        <v>146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ht="14.25" customHeight="1">
      <c r="A7" s="19"/>
      <c r="B7" s="26"/>
      <c r="C7" s="26"/>
      <c r="D7" s="26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ht="14.25" customHeight="1">
      <c r="A8" s="19"/>
      <c r="B8" s="26"/>
      <c r="C8" s="26"/>
      <c r="D8" s="26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ht="14.25" customHeight="1">
      <c r="A9" s="19"/>
      <c r="B9" s="26"/>
      <c r="C9" s="26"/>
      <c r="D9" s="26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ht="14.25" customHeight="1">
      <c r="A10" s="19"/>
      <c r="B10" s="26"/>
      <c r="C10" s="26"/>
      <c r="D10" s="26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ht="14.25" customHeight="1">
      <c r="A11" s="19"/>
      <c r="B11" s="26"/>
      <c r="C11" s="26"/>
      <c r="D11" s="26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ht="14.25" customHeight="1">
      <c r="A12" s="19"/>
      <c r="B12" s="26"/>
      <c r="C12" s="26"/>
      <c r="D12" s="26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ht="14.25" customHeight="1">
      <c r="A13" s="19"/>
      <c r="B13" s="19"/>
      <c r="C13" s="19"/>
      <c r="D13" s="19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ht="14.25" customHeight="1">
      <c r="A14" s="19"/>
      <c r="B14" s="19"/>
      <c r="C14" s="19"/>
      <c r="D14" s="19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ht="14.25" customHeight="1">
      <c r="A15" s="19"/>
      <c r="B15" s="19"/>
      <c r="C15" s="19"/>
      <c r="D15" s="19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ht="14.25" customHeight="1">
      <c r="A16" s="19"/>
      <c r="B16" s="19"/>
      <c r="C16" s="19"/>
      <c r="D16" s="1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ht="14.25" customHeight="1">
      <c r="A17" s="19"/>
      <c r="B17" s="19"/>
      <c r="C17" s="19"/>
      <c r="D17" s="1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ht="14.25" customHeight="1">
      <c r="A18" s="19"/>
      <c r="B18" s="19"/>
      <c r="C18" s="19"/>
      <c r="D18" s="1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ht="14.25" customHeight="1">
      <c r="A19" s="19"/>
      <c r="B19" s="19"/>
      <c r="C19" s="19"/>
      <c r="D19" s="1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ht="14.25" customHeight="1">
      <c r="A20" s="19"/>
      <c r="B20" s="19"/>
      <c r="C20" s="19"/>
      <c r="D20" s="19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14.25" customHeight="1">
      <c r="A21" s="19"/>
      <c r="B21" s="19"/>
      <c r="C21" s="19"/>
      <c r="D21" s="19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14.25" customHeight="1">
      <c r="A22" s="19"/>
      <c r="B22" s="19"/>
      <c r="C22" s="19"/>
      <c r="D22" s="1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14.25" customHeight="1">
      <c r="A23" s="19"/>
      <c r="B23" s="19"/>
      <c r="C23" s="19"/>
      <c r="D23" s="19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14.25" customHeight="1">
      <c r="A24" s="19"/>
      <c r="B24" s="19"/>
      <c r="C24" s="19"/>
      <c r="D24" s="19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14.25" customHeight="1">
      <c r="A25" s="19"/>
      <c r="B25" s="19"/>
      <c r="C25" s="19"/>
      <c r="D25" s="19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14.25" customHeight="1">
      <c r="A26" s="19"/>
      <c r="B26" s="19"/>
      <c r="C26" s="19"/>
      <c r="D26" s="1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14.25" customHeight="1">
      <c r="A27" s="19"/>
      <c r="B27" s="19"/>
      <c r="C27" s="19"/>
      <c r="D27" s="19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14.25" customHeight="1">
      <c r="A28" s="19"/>
      <c r="B28" s="19"/>
      <c r="C28" s="19"/>
      <c r="D28" s="19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14.25" customHeight="1">
      <c r="A29" s="19"/>
      <c r="B29" s="19"/>
      <c r="C29" s="19"/>
      <c r="D29" s="19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4.25" customHeight="1">
      <c r="A30" s="19"/>
      <c r="B30" s="19"/>
      <c r="C30" s="19"/>
      <c r="D30" s="19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14.25" customHeight="1">
      <c r="A31" s="19"/>
      <c r="B31" s="19"/>
      <c r="C31" s="19"/>
      <c r="D31" s="19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14.25" customHeight="1">
      <c r="A32" s="19"/>
      <c r="B32" s="19"/>
      <c r="C32" s="19"/>
      <c r="D32" s="19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14.25" customHeight="1">
      <c r="A33" s="19"/>
      <c r="B33" s="19"/>
      <c r="C33" s="19"/>
      <c r="D33" s="19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14.25" customHeight="1">
      <c r="A34" s="19"/>
      <c r="B34" s="19"/>
      <c r="C34" s="19"/>
      <c r="D34" s="19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4.25" customHeight="1">
      <c r="A35" s="19"/>
      <c r="B35" s="19"/>
      <c r="C35" s="19"/>
      <c r="D35" s="19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14.25" customHeight="1">
      <c r="A36" s="19"/>
      <c r="B36" s="19"/>
      <c r="C36" s="19"/>
      <c r="D36" s="19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14.25" customHeight="1">
      <c r="A37" s="19"/>
      <c r="B37" s="19"/>
      <c r="C37" s="19"/>
      <c r="D37" s="19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4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4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4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4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4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4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4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4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4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4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4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4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4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4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4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4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4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4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4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4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4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4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4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4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4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4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4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4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4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4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4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4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4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4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4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4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4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4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4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4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4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4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4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4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4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4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4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4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4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4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4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4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4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4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4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4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4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4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4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4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4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4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4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4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4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4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4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4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4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4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4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4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4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4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4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4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4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4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4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4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4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4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4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4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4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4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4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4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4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4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4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4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4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4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4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4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4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4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4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4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4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4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4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4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4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4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4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4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4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4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4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4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4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4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4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4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4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4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4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4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4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4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4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4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4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4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4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4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4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4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4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4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4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4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4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4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4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4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4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4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4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4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4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4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4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4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4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4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4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4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4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4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4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4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4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4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4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4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4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4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4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4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4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4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4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4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4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4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4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4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4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4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4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4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4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4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4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4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4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4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4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4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4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4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4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4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4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4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4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4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4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4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4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4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4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4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4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4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4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4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4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4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4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4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4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4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4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4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4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4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4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4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4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4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4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4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4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4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4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4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4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4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4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4.2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</sheetData>
  <mergeCells count="1">
    <mergeCell ref="A1:D1"/>
  </mergeCells>
  <printOptions horizontalCentered="1"/>
  <pageMargins left="0.196527777777778" right="0.196527777777778" top="0.196527777777778" bottom="0.196527777777778" header="0" footer="0"/>
  <pageSetup paperSize="11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975"/>
  <sheetViews>
    <sheetView workbookViewId="0">
      <selection sqref="A1:D1"/>
    </sheetView>
  </sheetViews>
  <sheetFormatPr defaultColWidth="14.42578125" defaultRowHeight="15" customHeight="1"/>
  <cols>
    <col min="1" max="1" width="3" customWidth="1"/>
    <col min="2" max="2" width="21.140625" customWidth="1"/>
    <col min="3" max="3" width="16.5703125" customWidth="1"/>
    <col min="4" max="4" width="31.7109375" customWidth="1"/>
    <col min="5" max="24" width="8.7109375" customWidth="1"/>
  </cols>
  <sheetData>
    <row r="1" spans="1:24" ht="14.25" customHeight="1">
      <c r="A1" s="73" t="str">
        <f>START!B21</f>
        <v xml:space="preserve">3200m kobiet i mężczyzn z niepełnosprawnością na wózkach </v>
      </c>
      <c r="B1" s="74"/>
      <c r="C1" s="74"/>
      <c r="D1" s="75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4.25" customHeight="1">
      <c r="A2" s="4" t="s">
        <v>3</v>
      </c>
      <c r="B2" s="4" t="s">
        <v>4</v>
      </c>
      <c r="C2" s="4" t="s">
        <v>5</v>
      </c>
      <c r="D2" s="4" t="s">
        <v>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ht="14.25" customHeight="1">
      <c r="A3" s="7">
        <v>1</v>
      </c>
      <c r="B3" s="26" t="s">
        <v>583</v>
      </c>
      <c r="C3" s="26" t="s">
        <v>584</v>
      </c>
      <c r="D3" s="26" t="s">
        <v>146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ht="14.25" customHeight="1">
      <c r="A4" s="7">
        <v>2</v>
      </c>
      <c r="B4" s="18" t="s">
        <v>585</v>
      </c>
      <c r="C4" s="18" t="s">
        <v>195</v>
      </c>
      <c r="D4" s="18" t="s">
        <v>586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ht="14.25" customHeight="1">
      <c r="A5" s="7">
        <v>3</v>
      </c>
      <c r="B5" s="26" t="s">
        <v>587</v>
      </c>
      <c r="C5" s="26" t="s">
        <v>205</v>
      </c>
      <c r="D5" s="26" t="s">
        <v>146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ht="14.25" customHeight="1">
      <c r="A6" s="7">
        <v>4</v>
      </c>
      <c r="B6" s="26" t="s">
        <v>588</v>
      </c>
      <c r="C6" s="26" t="s">
        <v>589</v>
      </c>
      <c r="D6" s="26" t="s">
        <v>146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ht="14.25" customHeight="1">
      <c r="A7" s="7">
        <v>5</v>
      </c>
      <c r="B7" s="26" t="s">
        <v>590</v>
      </c>
      <c r="C7" s="26" t="s">
        <v>591</v>
      </c>
      <c r="D7" s="26" t="s">
        <v>146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ht="14.25" customHeight="1">
      <c r="A8" s="7">
        <v>6</v>
      </c>
      <c r="B8" s="26" t="s">
        <v>592</v>
      </c>
      <c r="C8" s="26" t="s">
        <v>197</v>
      </c>
      <c r="D8" s="26" t="s">
        <v>146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ht="14.25" customHeight="1">
      <c r="A9" s="19"/>
      <c r="B9" s="26"/>
      <c r="C9" s="26"/>
      <c r="D9" s="26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ht="14.25" customHeight="1">
      <c r="A10" s="19"/>
      <c r="B10" s="26"/>
      <c r="C10" s="26"/>
      <c r="D10" s="26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ht="14.25" customHeight="1">
      <c r="A11" s="19"/>
      <c r="B11" s="19"/>
      <c r="C11" s="19"/>
      <c r="D11" s="19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ht="14.25" customHeight="1">
      <c r="A12" s="19"/>
      <c r="B12" s="19"/>
      <c r="C12" s="19"/>
      <c r="D12" s="19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ht="14.25" customHeight="1">
      <c r="A13" s="19"/>
      <c r="B13" s="19"/>
      <c r="C13" s="19"/>
      <c r="D13" s="19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ht="14.25" customHeight="1">
      <c r="A14" s="19"/>
      <c r="B14" s="19"/>
      <c r="C14" s="19"/>
      <c r="D14" s="19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ht="14.25" customHeight="1">
      <c r="A15" s="19"/>
      <c r="B15" s="19"/>
      <c r="C15" s="19"/>
      <c r="D15" s="19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ht="14.25" customHeight="1">
      <c r="A16" s="19"/>
      <c r="B16" s="19"/>
      <c r="C16" s="19"/>
      <c r="D16" s="1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ht="14.25" customHeight="1">
      <c r="A17" s="19"/>
      <c r="B17" s="19"/>
      <c r="C17" s="19"/>
      <c r="D17" s="1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ht="14.25" customHeight="1">
      <c r="A18" s="19"/>
      <c r="B18" s="19"/>
      <c r="C18" s="19"/>
      <c r="D18" s="1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ht="14.25" customHeight="1">
      <c r="A19" s="19"/>
      <c r="B19" s="19"/>
      <c r="C19" s="19"/>
      <c r="D19" s="1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ht="14.25" customHeight="1">
      <c r="A20" s="19"/>
      <c r="B20" s="19"/>
      <c r="C20" s="19"/>
      <c r="D20" s="19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14.25" customHeight="1">
      <c r="A21" s="19"/>
      <c r="B21" s="19"/>
      <c r="C21" s="19"/>
      <c r="D21" s="19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14.25" customHeight="1">
      <c r="A22" s="19"/>
      <c r="B22" s="19"/>
      <c r="C22" s="19"/>
      <c r="D22" s="1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14.25" customHeight="1">
      <c r="A23" s="19"/>
      <c r="B23" s="19"/>
      <c r="C23" s="19"/>
      <c r="D23" s="19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14.25" customHeight="1">
      <c r="A24" s="19"/>
      <c r="B24" s="19"/>
      <c r="C24" s="19"/>
      <c r="D24" s="19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14.25" customHeight="1">
      <c r="A25" s="19"/>
      <c r="B25" s="19"/>
      <c r="C25" s="19"/>
      <c r="D25" s="19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14.25" customHeight="1">
      <c r="A26" s="19"/>
      <c r="B26" s="19"/>
      <c r="C26" s="19"/>
      <c r="D26" s="1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14.25" customHeight="1">
      <c r="A27" s="19"/>
      <c r="B27" s="19"/>
      <c r="C27" s="19"/>
      <c r="D27" s="19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14.25" customHeight="1">
      <c r="A28" s="19"/>
      <c r="B28" s="19"/>
      <c r="C28" s="19"/>
      <c r="D28" s="19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14.25" customHeight="1">
      <c r="A29" s="19"/>
      <c r="B29" s="19"/>
      <c r="C29" s="19"/>
      <c r="D29" s="19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4.25" customHeight="1">
      <c r="A30" s="19"/>
      <c r="B30" s="19"/>
      <c r="C30" s="19"/>
      <c r="D30" s="19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14.25" customHeight="1">
      <c r="A31" s="19"/>
      <c r="B31" s="19"/>
      <c r="C31" s="19"/>
      <c r="D31" s="19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14.25" customHeight="1">
      <c r="A32" s="19"/>
      <c r="B32" s="19"/>
      <c r="C32" s="19"/>
      <c r="D32" s="19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14.25" customHeight="1">
      <c r="A33" s="19"/>
      <c r="B33" s="19"/>
      <c r="C33" s="19"/>
      <c r="D33" s="19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14.25" customHeight="1">
      <c r="A34" s="19"/>
      <c r="B34" s="19"/>
      <c r="C34" s="19"/>
      <c r="D34" s="19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4.25" customHeight="1">
      <c r="A35" s="19"/>
      <c r="B35" s="19"/>
      <c r="C35" s="19"/>
      <c r="D35" s="19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14.25" customHeight="1">
      <c r="A36" s="19"/>
      <c r="B36" s="19"/>
      <c r="C36" s="19"/>
      <c r="D36" s="19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14.25" customHeight="1">
      <c r="A37" s="19"/>
      <c r="B37" s="19"/>
      <c r="C37" s="19"/>
      <c r="D37" s="19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4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4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4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4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4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4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4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4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4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4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4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4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4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4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4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4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4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4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4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4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4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4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4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4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4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4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4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4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4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4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4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4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4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4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4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4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4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4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4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4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4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4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4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4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4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4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4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4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4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4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4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4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4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4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4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4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4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4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4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4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4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4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4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4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4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4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4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4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4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4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4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4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4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4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4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4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4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4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4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4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4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4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4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4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4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4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4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4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4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4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4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4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4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4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4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4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4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4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4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4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4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4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4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4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4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4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4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4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4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4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4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4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4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4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4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4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4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4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4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4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4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4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4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4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4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4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4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4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4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4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4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4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4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4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4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4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4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4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4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4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4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4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4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4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4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4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4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4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4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4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4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4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4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4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4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4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4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4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4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4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4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4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4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4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4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4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4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4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4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4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4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4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4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4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4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4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4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4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4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4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4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4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4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4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4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4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4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4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4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4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4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4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4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4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4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4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4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4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4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4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4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4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4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4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4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4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4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4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4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4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4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4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4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4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4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4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4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4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4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4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4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4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4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4.2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</sheetData>
  <mergeCells count="1">
    <mergeCell ref="A1:D1"/>
  </mergeCells>
  <printOptions horizontalCentered="1"/>
  <pageMargins left="0.196527777777778" right="0.196527777777778" top="0.196527777777778" bottom="0.196527777777778" header="0" footer="0"/>
  <pageSetup paperSize="11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B970"/>
  <sheetViews>
    <sheetView workbookViewId="0">
      <selection sqref="A1:B1"/>
    </sheetView>
  </sheetViews>
  <sheetFormatPr defaultColWidth="14.42578125" defaultRowHeight="15" customHeight="1"/>
  <cols>
    <col min="1" max="1" width="20.7109375" customWidth="1"/>
    <col min="2" max="2" width="62.5703125" customWidth="1"/>
    <col min="3" max="4" width="10.85546875" customWidth="1"/>
    <col min="5" max="24" width="8.7109375" customWidth="1"/>
  </cols>
  <sheetData>
    <row r="1" spans="1:2" ht="12.75" customHeight="1">
      <c r="A1" s="69" t="s">
        <v>0</v>
      </c>
      <c r="B1" s="66"/>
    </row>
    <row r="2" spans="1:2" ht="12.75" customHeight="1">
      <c r="A2" s="69" t="s">
        <v>1</v>
      </c>
      <c r="B2" s="66"/>
    </row>
    <row r="3" spans="1:2" ht="12.75" customHeight="1">
      <c r="A3" s="3">
        <v>2018</v>
      </c>
    </row>
    <row r="4" spans="1:2" ht="12.75" customHeight="1">
      <c r="A4" s="5"/>
      <c r="B4" s="6"/>
    </row>
    <row r="5" spans="1:2" ht="12.75" customHeight="1">
      <c r="A5" s="11" t="s">
        <v>7</v>
      </c>
      <c r="B5" s="13" t="str">
        <f>"50/100m dzieci rocznik "&amp;($A$3-6)&amp;" i młodszych"</f>
        <v>50/100m dzieci rocznik 2012 i młodszych</v>
      </c>
    </row>
    <row r="6" spans="1:2" ht="12.75" customHeight="1">
      <c r="A6" s="11" t="s">
        <v>30</v>
      </c>
      <c r="B6" s="14" t="s">
        <v>33</v>
      </c>
    </row>
    <row r="7" spans="1:2" ht="12.75" customHeight="1">
      <c r="A7" s="17" t="str">
        <f>"d|"&amp;RIGHT(($A$3-11),2)&amp;"-"&amp;RIGHT(($A$3-7),2)</f>
        <v>d|07-11</v>
      </c>
      <c r="B7" s="13" t="str">
        <f>"400m dziewcząt roczniki "&amp;($A$3-11)&amp;"-"&amp;($A$3-7)</f>
        <v>400m dziewcząt roczniki 2007-2011</v>
      </c>
    </row>
    <row r="8" spans="1:2" ht="12.75" customHeight="1">
      <c r="A8" s="17" t="str">
        <f>"c|"&amp;RIGHT(($A$3-11),2)&amp;"-"&amp;RIGHT(($A$3-7),2)</f>
        <v>c|07-11</v>
      </c>
      <c r="B8" s="13" t="str">
        <f>"400m chłopców roczniki "&amp;($A$3-11)&amp;"-"&amp;($A$3-7)</f>
        <v>400m chłopców roczniki 2007-2011</v>
      </c>
    </row>
    <row r="9" spans="1:2" ht="12.75" customHeight="1">
      <c r="A9" s="17" t="str">
        <f>"d|"&amp;RIGHT(($A$3-13),2)&amp;"-"&amp;RIGHT(($A$3-12),2)</f>
        <v>d|05-06</v>
      </c>
      <c r="B9" s="13" t="str">
        <f>"800m dziewcząt roczniki "&amp;($A$3-13)&amp;"-"&amp;($A$3-12)</f>
        <v>800m dziewcząt roczniki 2005-2006</v>
      </c>
    </row>
    <row r="10" spans="1:2" ht="12.75" customHeight="1">
      <c r="A10" s="17" t="str">
        <f>"c|"&amp;RIGHT(($A$3-13),2)&amp;"-"&amp;RIGHT(($A$3-12),2)</f>
        <v>c|05-06</v>
      </c>
      <c r="B10" s="13" t="str">
        <f>"800m chłopców roczniki "&amp;($A$3-13)&amp;"-"&amp;($A$3-12)</f>
        <v>800m chłopców roczniki 2005-2006</v>
      </c>
    </row>
    <row r="11" spans="1:2" ht="12.75" customHeight="1">
      <c r="A11" s="11" t="s">
        <v>61</v>
      </c>
      <c r="B11" s="14" t="s">
        <v>62</v>
      </c>
    </row>
    <row r="12" spans="1:2" ht="12.75" customHeight="1">
      <c r="A12" s="11" t="s">
        <v>63</v>
      </c>
      <c r="B12" s="14" t="s">
        <v>64</v>
      </c>
    </row>
    <row r="13" spans="1:2" ht="12.75" customHeight="1">
      <c r="A13" s="17" t="str">
        <f>"d|"&amp;RIGHT(($A$3-15),2)&amp;"-"&amp;RIGHT(($A$3-14),2)</f>
        <v>d|03-04</v>
      </c>
      <c r="B13" s="13" t="str">
        <f>"1600m dziewcząt roczniki "&amp;($A$3-15)&amp;"-"&amp;($A$3-14)</f>
        <v>1600m dziewcząt roczniki 2003-2004</v>
      </c>
    </row>
    <row r="14" spans="1:2" ht="12.75" customHeight="1">
      <c r="A14" s="17" t="str">
        <f>"c|"&amp;RIGHT(($A$3-15),2)&amp;"-"&amp;RIGHT(($A$3-14),2)</f>
        <v>c|03-04</v>
      </c>
      <c r="B14" s="13" t="str">
        <f>"1600m chłopców roczniki "&amp;($A$3-15)&amp;"-"&amp;($A$3-14)</f>
        <v>1600m chłopców roczniki 2003-2004</v>
      </c>
    </row>
    <row r="15" spans="1:2" ht="12.75" customHeight="1">
      <c r="A15" s="17" t="str">
        <f>"d|"&amp;RIGHT(($A$3-17),2)&amp;"-"&amp;RIGHT(($A$3-16),2)</f>
        <v>d|01-02</v>
      </c>
      <c r="B15" s="13" t="str">
        <f>"1600m dziewcząt roczniki "&amp;($A$3-17)&amp;"-"&amp;($A$3-16)</f>
        <v>1600m dziewcząt roczniki 2001-2002</v>
      </c>
    </row>
    <row r="16" spans="1:2" ht="12.75" customHeight="1">
      <c r="A16" s="17" t="str">
        <f>"c|"&amp;RIGHT(($A$3-17),2)&amp;"-"&amp;RIGHT(($A$3-16),2)</f>
        <v>c|01-02</v>
      </c>
      <c r="B16" s="13" t="str">
        <f>"1600m chłopców roczniki "&amp;($A$3-17)&amp;"-"&amp;($A$3-16)</f>
        <v>1600m chłopców roczniki 2001-2002</v>
      </c>
    </row>
    <row r="17" spans="1:2" ht="12.75" customHeight="1">
      <c r="A17" s="17" t="str">
        <f>"d|"&amp;RIGHT(($A$3-19),2)&amp;"-"&amp;RIGHT(($A$3-18),2)</f>
        <v>d|99-00</v>
      </c>
      <c r="B17" s="13" t="str">
        <f>"1600m dziewcząt roczniki "&amp;($A$3-19)&amp;"-"&amp;($A$3-18)</f>
        <v>1600m dziewcząt roczniki 1999-2000</v>
      </c>
    </row>
    <row r="18" spans="1:2" ht="12.75" customHeight="1">
      <c r="A18" s="17" t="str">
        <f>"c|"&amp;RIGHT(($A$3-19),2)&amp;"-"&amp;RIGHT(($A$3-18),2)</f>
        <v>c|99-00</v>
      </c>
      <c r="B18" s="13" t="str">
        <f>"1600m chłopców roczniki "&amp;($A$3-19)&amp;"-"&amp;($A$3-18)</f>
        <v>1600m chłopców roczniki 1999-2000</v>
      </c>
    </row>
    <row r="19" spans="1:2" ht="12.75" customHeight="1">
      <c r="A19" s="21" t="s">
        <v>86</v>
      </c>
      <c r="B19" s="22" t="s">
        <v>92</v>
      </c>
    </row>
    <row r="20" spans="1:2" ht="12.75" customHeight="1">
      <c r="A20" s="23" t="s">
        <v>95</v>
      </c>
      <c r="B20" s="22" t="s">
        <v>97</v>
      </c>
    </row>
    <row r="21" spans="1:2" ht="12.75" customHeight="1">
      <c r="A21" s="11" t="s">
        <v>98</v>
      </c>
      <c r="B21" s="14" t="s">
        <v>99</v>
      </c>
    </row>
    <row r="22" spans="1:2" ht="12.75" customHeight="1">
      <c r="A22" s="11" t="s">
        <v>100</v>
      </c>
      <c r="B22" s="14" t="s">
        <v>101</v>
      </c>
    </row>
    <row r="23" spans="1:2" ht="12.75" customHeight="1">
      <c r="A23" s="11" t="s">
        <v>102</v>
      </c>
      <c r="B23" s="14" t="s">
        <v>104</v>
      </c>
    </row>
    <row r="24" spans="1:2" ht="12.75" customHeight="1">
      <c r="A24" s="11" t="s">
        <v>107</v>
      </c>
      <c r="B24" s="8" t="s">
        <v>108</v>
      </c>
    </row>
    <row r="25" spans="1:2" ht="12.75" customHeight="1">
      <c r="A25" s="17" t="s">
        <v>109</v>
      </c>
      <c r="B25" s="8" t="s">
        <v>110</v>
      </c>
    </row>
    <row r="26" spans="1:2" ht="12.75" customHeight="1"/>
    <row r="27" spans="1:2" ht="12.75" customHeight="1">
      <c r="A27" s="8" t="s">
        <v>111</v>
      </c>
      <c r="B27" s="24" t="s">
        <v>112</v>
      </c>
    </row>
    <row r="28" spans="1:2" ht="12.75" customHeight="1">
      <c r="A28" s="24" t="s">
        <v>121</v>
      </c>
      <c r="B28" s="24" t="s">
        <v>123</v>
      </c>
    </row>
    <row r="29" spans="1:2" ht="12.75" customHeight="1">
      <c r="A29" s="24" t="s">
        <v>125</v>
      </c>
      <c r="B29" s="24" t="s">
        <v>126</v>
      </c>
    </row>
    <row r="30" spans="1:2" ht="12.75" customHeight="1">
      <c r="A30" s="24" t="s">
        <v>127</v>
      </c>
      <c r="B30" s="24" t="s">
        <v>128</v>
      </c>
    </row>
    <row r="31" spans="1:2" ht="12.75" customHeight="1">
      <c r="A31" s="24" t="s">
        <v>129</v>
      </c>
      <c r="B31" s="24" t="s">
        <v>130</v>
      </c>
    </row>
    <row r="32" spans="1:2" ht="12.75" customHeight="1">
      <c r="A32" s="24" t="s">
        <v>131</v>
      </c>
      <c r="B32" s="24" t="s">
        <v>132</v>
      </c>
    </row>
    <row r="33" spans="1:2" ht="12.75" customHeight="1">
      <c r="A33" s="70" t="s">
        <v>133</v>
      </c>
      <c r="B33" s="24" t="s">
        <v>139</v>
      </c>
    </row>
    <row r="34" spans="1:2" ht="12.75" customHeight="1">
      <c r="A34" s="71"/>
      <c r="B34" s="25" t="s">
        <v>140</v>
      </c>
    </row>
    <row r="35" spans="1:2" ht="12.75" customHeight="1">
      <c r="A35" s="71"/>
      <c r="B35" s="8" t="s">
        <v>141</v>
      </c>
    </row>
    <row r="36" spans="1:2" ht="12.75" customHeight="1">
      <c r="A36" s="71"/>
      <c r="B36" s="8" t="s">
        <v>142</v>
      </c>
    </row>
    <row r="37" spans="1:2" ht="12.75" customHeight="1">
      <c r="A37" s="72"/>
      <c r="B37" s="8" t="s">
        <v>143</v>
      </c>
    </row>
    <row r="38" spans="1:2" ht="12.75" customHeight="1"/>
    <row r="39" spans="1:2" ht="12.75" customHeight="1"/>
    <row r="40" spans="1:2" ht="12.75" customHeight="1"/>
    <row r="41" spans="1:2" ht="12.75" customHeight="1"/>
    <row r="42" spans="1:2" ht="12.75" customHeight="1"/>
    <row r="43" spans="1:2" ht="12.75" customHeight="1"/>
    <row r="44" spans="1:2" ht="12.75" customHeight="1"/>
    <row r="45" spans="1:2" ht="12.75" customHeight="1"/>
    <row r="46" spans="1:2" ht="12.75" customHeight="1"/>
    <row r="47" spans="1:2" ht="12.75" customHeight="1"/>
    <row r="48" spans="1:2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</sheetData>
  <mergeCells count="3">
    <mergeCell ref="A1:B1"/>
    <mergeCell ref="A2:B2"/>
    <mergeCell ref="A33:A37"/>
  </mergeCells>
  <printOptions horizontalCentered="1"/>
  <pageMargins left="0.25" right="0.25" top="0.75" bottom="0.75" header="0" footer="0"/>
  <pageSetup paperSize="11" orientation="portrait"/>
  <headerFooter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75"/>
  <sheetViews>
    <sheetView workbookViewId="0">
      <selection activeCell="E20" sqref="E20"/>
    </sheetView>
  </sheetViews>
  <sheetFormatPr defaultColWidth="14.42578125" defaultRowHeight="15" customHeight="1"/>
  <cols>
    <col min="1" max="1" width="3" customWidth="1"/>
    <col min="2" max="2" width="21.140625" customWidth="1"/>
    <col min="3" max="3" width="16.5703125" customWidth="1"/>
    <col min="4" max="4" width="31.7109375" customWidth="1"/>
    <col min="5" max="5" width="5" bestFit="1" customWidth="1"/>
    <col min="6" max="6" width="6.85546875" customWidth="1"/>
    <col min="7" max="26" width="8.7109375" customWidth="1"/>
  </cols>
  <sheetData>
    <row r="1" spans="1:26" ht="14.25" customHeight="1">
      <c r="A1" s="73" t="str">
        <f>START!B23</f>
        <v>5000m bieg główny mężczyzn</v>
      </c>
      <c r="B1" s="74"/>
      <c r="C1" s="74"/>
      <c r="D1" s="74"/>
      <c r="E1" s="74"/>
      <c r="F1" s="75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4" t="s">
        <v>3</v>
      </c>
      <c r="B2" s="4" t="s">
        <v>4</v>
      </c>
      <c r="C2" s="4" t="s">
        <v>5</v>
      </c>
      <c r="D2" s="4" t="s">
        <v>6</v>
      </c>
      <c r="E2" s="4" t="s">
        <v>593</v>
      </c>
      <c r="F2" s="4" t="s">
        <v>594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7">
        <v>1</v>
      </c>
      <c r="B3" s="15" t="s">
        <v>595</v>
      </c>
      <c r="C3" s="15" t="s">
        <v>451</v>
      </c>
      <c r="D3" s="16" t="s">
        <v>596</v>
      </c>
      <c r="E3" s="16">
        <v>1980</v>
      </c>
      <c r="F3" s="35" t="s">
        <v>597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7">
        <v>2</v>
      </c>
      <c r="B4" s="7" t="s">
        <v>598</v>
      </c>
      <c r="C4" s="7" t="s">
        <v>599</v>
      </c>
      <c r="D4" s="7" t="s">
        <v>600</v>
      </c>
      <c r="E4" s="35">
        <v>1980</v>
      </c>
      <c r="F4" s="35" t="s">
        <v>601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7">
        <v>3</v>
      </c>
      <c r="B5" s="18" t="s">
        <v>576</v>
      </c>
      <c r="C5" s="18" t="s">
        <v>442</v>
      </c>
      <c r="D5" s="18" t="s">
        <v>270</v>
      </c>
      <c r="E5" s="36">
        <v>1977</v>
      </c>
      <c r="F5" s="35" t="s">
        <v>602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7">
        <v>4</v>
      </c>
      <c r="B6" s="7" t="s">
        <v>603</v>
      </c>
      <c r="C6" s="7" t="s">
        <v>604</v>
      </c>
      <c r="D6" s="7" t="s">
        <v>596</v>
      </c>
      <c r="E6" s="35">
        <v>1993</v>
      </c>
      <c r="F6" s="35" t="s">
        <v>605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7">
        <v>5</v>
      </c>
      <c r="B7" s="7" t="s">
        <v>606</v>
      </c>
      <c r="C7" s="7" t="s">
        <v>607</v>
      </c>
      <c r="D7" s="7" t="s">
        <v>608</v>
      </c>
      <c r="E7" s="35">
        <v>1966</v>
      </c>
      <c r="F7" s="35" t="s">
        <v>609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7">
        <v>6</v>
      </c>
      <c r="B8" s="7" t="s">
        <v>610</v>
      </c>
      <c r="C8" s="7" t="s">
        <v>611</v>
      </c>
      <c r="D8" s="7" t="s">
        <v>612</v>
      </c>
      <c r="E8" s="35">
        <v>1974</v>
      </c>
      <c r="F8" s="35" t="s">
        <v>613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7">
        <v>7</v>
      </c>
      <c r="B9" s="37" t="s">
        <v>614</v>
      </c>
      <c r="C9" s="20" t="s">
        <v>72</v>
      </c>
      <c r="D9" s="16" t="s">
        <v>615</v>
      </c>
      <c r="E9" s="16">
        <v>1971</v>
      </c>
      <c r="F9" s="35" t="s">
        <v>616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7">
        <v>8</v>
      </c>
      <c r="B10" s="7" t="s">
        <v>617</v>
      </c>
      <c r="C10" s="7" t="s">
        <v>96</v>
      </c>
      <c r="D10" s="7" t="s">
        <v>612</v>
      </c>
      <c r="E10" s="35">
        <v>1989</v>
      </c>
      <c r="F10" s="35" t="s">
        <v>618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7">
        <v>9</v>
      </c>
      <c r="B11" s="7" t="s">
        <v>455</v>
      </c>
      <c r="C11" s="7" t="s">
        <v>611</v>
      </c>
      <c r="D11" s="7" t="s">
        <v>619</v>
      </c>
      <c r="E11" s="35">
        <v>1987</v>
      </c>
      <c r="F11" s="35" t="s">
        <v>620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7">
        <v>10</v>
      </c>
      <c r="B12" s="18" t="s">
        <v>621</v>
      </c>
      <c r="C12" s="18" t="s">
        <v>75</v>
      </c>
      <c r="D12" s="18" t="s">
        <v>622</v>
      </c>
      <c r="E12" s="36">
        <v>1994</v>
      </c>
      <c r="F12" s="35" t="s">
        <v>623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7">
        <v>11</v>
      </c>
      <c r="B13" s="18" t="s">
        <v>567</v>
      </c>
      <c r="C13" s="18" t="s">
        <v>445</v>
      </c>
      <c r="D13" s="18" t="s">
        <v>568</v>
      </c>
      <c r="E13" s="36">
        <v>1976</v>
      </c>
      <c r="F13" s="35" t="s">
        <v>624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7">
        <v>12</v>
      </c>
      <c r="B14" s="18" t="s">
        <v>625</v>
      </c>
      <c r="C14" s="18" t="s">
        <v>584</v>
      </c>
      <c r="D14" s="18" t="s">
        <v>36</v>
      </c>
      <c r="E14" s="36">
        <v>1968</v>
      </c>
      <c r="F14" s="35" t="s">
        <v>626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7">
        <v>13</v>
      </c>
      <c r="B15" s="18" t="s">
        <v>627</v>
      </c>
      <c r="C15" s="18" t="s">
        <v>187</v>
      </c>
      <c r="D15" s="18" t="s">
        <v>628</v>
      </c>
      <c r="E15" s="36">
        <v>1964</v>
      </c>
      <c r="F15" s="35" t="s">
        <v>629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7">
        <v>14</v>
      </c>
      <c r="B16" s="20" t="s">
        <v>630</v>
      </c>
      <c r="C16" s="31" t="s">
        <v>631</v>
      </c>
      <c r="D16" s="20" t="s">
        <v>632</v>
      </c>
      <c r="E16" s="38">
        <v>1977</v>
      </c>
      <c r="F16" s="35" t="s">
        <v>633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7">
        <v>15</v>
      </c>
      <c r="B17" s="18" t="s">
        <v>565</v>
      </c>
      <c r="C17" s="18" t="s">
        <v>114</v>
      </c>
      <c r="D17" s="18" t="s">
        <v>36</v>
      </c>
      <c r="E17" s="36">
        <v>2000</v>
      </c>
      <c r="F17" s="35" t="s">
        <v>634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7">
        <v>16</v>
      </c>
      <c r="B18" s="7" t="s">
        <v>635</v>
      </c>
      <c r="C18" s="7" t="s">
        <v>290</v>
      </c>
      <c r="D18" s="7" t="s">
        <v>551</v>
      </c>
      <c r="E18" s="35">
        <v>2001</v>
      </c>
      <c r="F18" s="35" t="s">
        <v>636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7">
        <v>17</v>
      </c>
      <c r="B19" s="18" t="s">
        <v>327</v>
      </c>
      <c r="C19" s="18" t="s">
        <v>290</v>
      </c>
      <c r="D19" s="18" t="s">
        <v>637</v>
      </c>
      <c r="E19" s="36">
        <v>1985</v>
      </c>
      <c r="F19" s="35" t="s">
        <v>638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7">
        <v>18</v>
      </c>
      <c r="B20" s="7" t="s">
        <v>639</v>
      </c>
      <c r="C20" s="7" t="s">
        <v>185</v>
      </c>
      <c r="D20" s="7" t="s">
        <v>612</v>
      </c>
      <c r="E20" s="35">
        <v>1951</v>
      </c>
      <c r="F20" s="35" t="s">
        <v>640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7">
        <v>19</v>
      </c>
      <c r="B21" s="7" t="s">
        <v>641</v>
      </c>
      <c r="C21" s="7" t="s">
        <v>290</v>
      </c>
      <c r="D21" s="7" t="s">
        <v>596</v>
      </c>
      <c r="E21" s="35">
        <v>1998</v>
      </c>
      <c r="F21" s="35" t="s">
        <v>642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7">
        <v>20</v>
      </c>
      <c r="B22" s="15" t="s">
        <v>643</v>
      </c>
      <c r="C22" s="15" t="s">
        <v>445</v>
      </c>
      <c r="D22" s="16" t="s">
        <v>644</v>
      </c>
      <c r="E22" s="16">
        <v>1983</v>
      </c>
      <c r="F22" s="35" t="s">
        <v>645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7">
        <v>21</v>
      </c>
      <c r="B23" s="7" t="s">
        <v>646</v>
      </c>
      <c r="C23" s="7" t="s">
        <v>647</v>
      </c>
      <c r="D23" s="7" t="s">
        <v>146</v>
      </c>
      <c r="E23" s="35">
        <v>1950</v>
      </c>
      <c r="F23" s="35" t="s">
        <v>648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7">
        <v>22</v>
      </c>
      <c r="B24" s="15" t="s">
        <v>649</v>
      </c>
      <c r="C24" s="15" t="s">
        <v>187</v>
      </c>
      <c r="D24" s="7" t="s">
        <v>650</v>
      </c>
      <c r="E24" s="16">
        <v>1976</v>
      </c>
      <c r="F24" s="35" t="s">
        <v>651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7">
        <v>23</v>
      </c>
      <c r="B25" s="39" t="s">
        <v>652</v>
      </c>
      <c r="C25" s="39" t="s">
        <v>293</v>
      </c>
      <c r="D25" s="40" t="s">
        <v>36</v>
      </c>
      <c r="E25" s="41">
        <v>1998</v>
      </c>
      <c r="F25" s="35" t="s">
        <v>653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7">
        <v>24</v>
      </c>
      <c r="B26" s="20" t="s">
        <v>654</v>
      </c>
      <c r="C26" s="20" t="s">
        <v>655</v>
      </c>
      <c r="D26" s="20" t="s">
        <v>656</v>
      </c>
      <c r="E26" s="42">
        <v>1954</v>
      </c>
      <c r="F26" s="35" t="s">
        <v>657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19"/>
      <c r="B27" s="7" t="s">
        <v>658</v>
      </c>
      <c r="C27" s="18" t="s">
        <v>591</v>
      </c>
      <c r="D27" s="18" t="s">
        <v>659</v>
      </c>
      <c r="E27" s="36">
        <v>1968</v>
      </c>
      <c r="F27" s="4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19"/>
      <c r="B28" s="20" t="s">
        <v>660</v>
      </c>
      <c r="C28" s="31" t="s">
        <v>464</v>
      </c>
      <c r="D28" s="20" t="s">
        <v>661</v>
      </c>
      <c r="E28" s="38">
        <v>1977</v>
      </c>
      <c r="F28" s="35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19"/>
      <c r="B29" s="15" t="s">
        <v>40</v>
      </c>
      <c r="C29" s="15" t="s">
        <v>187</v>
      </c>
      <c r="D29" s="16" t="s">
        <v>575</v>
      </c>
      <c r="E29" s="42">
        <v>1987</v>
      </c>
      <c r="F29" s="35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19"/>
      <c r="B30" s="18" t="s">
        <v>23</v>
      </c>
      <c r="C30" s="18" t="s">
        <v>197</v>
      </c>
      <c r="D30" s="18" t="s">
        <v>662</v>
      </c>
      <c r="E30" s="36">
        <v>1979</v>
      </c>
      <c r="F30" s="4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19"/>
      <c r="B31" s="18" t="s">
        <v>663</v>
      </c>
      <c r="C31" s="18" t="s">
        <v>290</v>
      </c>
      <c r="D31" s="18" t="s">
        <v>664</v>
      </c>
      <c r="E31" s="36">
        <v>1994</v>
      </c>
      <c r="F31" s="4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19"/>
      <c r="B32" s="18" t="s">
        <v>665</v>
      </c>
      <c r="C32" s="18" t="s">
        <v>460</v>
      </c>
      <c r="D32" s="18" t="s">
        <v>666</v>
      </c>
      <c r="E32" s="36">
        <v>1993</v>
      </c>
      <c r="F32" s="4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19"/>
      <c r="B33" s="15" t="s">
        <v>667</v>
      </c>
      <c r="C33" s="15" t="s">
        <v>668</v>
      </c>
      <c r="D33" s="16" t="s">
        <v>666</v>
      </c>
      <c r="E33" s="16">
        <v>1980</v>
      </c>
      <c r="F33" s="4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19"/>
      <c r="B34" s="15" t="s">
        <v>450</v>
      </c>
      <c r="C34" s="15" t="s">
        <v>189</v>
      </c>
      <c r="D34" s="28" t="s">
        <v>669</v>
      </c>
      <c r="E34" s="42">
        <v>1992</v>
      </c>
      <c r="F34" s="4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19"/>
      <c r="B35" s="15" t="s">
        <v>670</v>
      </c>
      <c r="C35" s="15" t="s">
        <v>671</v>
      </c>
      <c r="D35" s="16" t="s">
        <v>672</v>
      </c>
      <c r="E35" s="16">
        <v>1985</v>
      </c>
      <c r="F35" s="4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19"/>
      <c r="B36" s="33"/>
      <c r="C36" s="19"/>
      <c r="D36" s="19"/>
      <c r="E36" s="4"/>
      <c r="F36" s="4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19"/>
      <c r="B37" s="19"/>
      <c r="C37" s="19"/>
      <c r="D37" s="19"/>
      <c r="E37" s="4"/>
      <c r="F37" s="4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43"/>
      <c r="F38" s="43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43"/>
      <c r="F39" s="43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43"/>
      <c r="F40" s="43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43"/>
      <c r="F41" s="43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43"/>
      <c r="F42" s="43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43"/>
      <c r="F43" s="43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43"/>
      <c r="F44" s="43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43"/>
      <c r="F45" s="43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43"/>
      <c r="F46" s="43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43"/>
      <c r="F47" s="43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43"/>
      <c r="F48" s="43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43"/>
      <c r="F49" s="43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43"/>
      <c r="F50" s="43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43"/>
      <c r="F51" s="43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43"/>
      <c r="F52" s="43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43"/>
      <c r="F53" s="43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43"/>
      <c r="F54" s="43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43"/>
      <c r="F55" s="43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43"/>
      <c r="F56" s="4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43"/>
      <c r="F57" s="4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43"/>
      <c r="F58" s="43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43"/>
      <c r="F59" s="4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43"/>
      <c r="F60" s="43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43"/>
      <c r="F61" s="43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43"/>
      <c r="F62" s="43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43"/>
      <c r="F63" s="43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43"/>
      <c r="F64" s="43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43"/>
      <c r="F65" s="43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43"/>
      <c r="F66" s="43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43"/>
      <c r="F67" s="43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43"/>
      <c r="F68" s="43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43"/>
      <c r="F69" s="43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43"/>
      <c r="F70" s="43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43"/>
      <c r="F71" s="43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43"/>
      <c r="F72" s="43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43"/>
      <c r="F73" s="43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43"/>
      <c r="F74" s="43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43"/>
      <c r="F75" s="43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43"/>
      <c r="F76" s="43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43"/>
      <c r="F77" s="43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43"/>
      <c r="F78" s="43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43"/>
      <c r="F79" s="43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43"/>
      <c r="F80" s="43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43"/>
      <c r="F81" s="43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43"/>
      <c r="F82" s="43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43"/>
      <c r="F83" s="43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43"/>
      <c r="F84" s="43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43"/>
      <c r="F85" s="43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43"/>
      <c r="F86" s="43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43"/>
      <c r="F87" s="43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43"/>
      <c r="F88" s="43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43"/>
      <c r="F89" s="43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43"/>
      <c r="F90" s="43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43"/>
      <c r="F91" s="43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43"/>
      <c r="F92" s="43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43"/>
      <c r="F93" s="43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43"/>
      <c r="F94" s="43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43"/>
      <c r="F95" s="43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43"/>
      <c r="F96" s="43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43"/>
      <c r="F97" s="43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43"/>
      <c r="F98" s="43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43"/>
      <c r="F99" s="43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43"/>
      <c r="F100" s="43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43"/>
      <c r="F101" s="43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43"/>
      <c r="F102" s="43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43"/>
      <c r="F103" s="43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43"/>
      <c r="F104" s="43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43"/>
      <c r="F105" s="43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43"/>
      <c r="F106" s="43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43"/>
      <c r="F107" s="43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43"/>
      <c r="F108" s="43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43"/>
      <c r="F109" s="43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43"/>
      <c r="F110" s="43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43"/>
      <c r="F111" s="43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43"/>
      <c r="F112" s="43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43"/>
      <c r="F113" s="43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43"/>
      <c r="F114" s="43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43"/>
      <c r="F115" s="43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43"/>
      <c r="F116" s="43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43"/>
      <c r="F117" s="43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43"/>
      <c r="F118" s="43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43"/>
      <c r="F119" s="43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43"/>
      <c r="F120" s="43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43"/>
      <c r="F121" s="43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43"/>
      <c r="F122" s="43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43"/>
      <c r="F123" s="43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43"/>
      <c r="F124" s="43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43"/>
      <c r="F125" s="43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43"/>
      <c r="F126" s="43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43"/>
      <c r="F127" s="43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43"/>
      <c r="F128" s="43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43"/>
      <c r="F129" s="43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43"/>
      <c r="F130" s="43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43"/>
      <c r="F131" s="43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43"/>
      <c r="F132" s="43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43"/>
      <c r="F133" s="43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43"/>
      <c r="F134" s="43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43"/>
      <c r="F135" s="43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43"/>
      <c r="F136" s="43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43"/>
      <c r="F137" s="43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43"/>
      <c r="F138" s="43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43"/>
      <c r="F139" s="43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43"/>
      <c r="F140" s="43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43"/>
      <c r="F141" s="43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43"/>
      <c r="F142" s="43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43"/>
      <c r="F143" s="43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43"/>
      <c r="F144" s="43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43"/>
      <c r="F145" s="43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43"/>
      <c r="F146" s="43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43"/>
      <c r="F147" s="43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43"/>
      <c r="F148" s="43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43"/>
      <c r="F149" s="43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43"/>
      <c r="F150" s="43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43"/>
      <c r="F151" s="43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43"/>
      <c r="F152" s="43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43"/>
      <c r="F153" s="43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43"/>
      <c r="F154" s="43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43"/>
      <c r="F155" s="43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43"/>
      <c r="F156" s="43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43"/>
      <c r="F157" s="43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43"/>
      <c r="F158" s="43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43"/>
      <c r="F159" s="43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43"/>
      <c r="F160" s="43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43"/>
      <c r="F161" s="43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43"/>
      <c r="F162" s="43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43"/>
      <c r="F163" s="43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43"/>
      <c r="F164" s="43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43"/>
      <c r="F165" s="43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43"/>
      <c r="F166" s="43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43"/>
      <c r="F167" s="43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43"/>
      <c r="F168" s="43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43"/>
      <c r="F169" s="43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43"/>
      <c r="F170" s="43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43"/>
      <c r="F171" s="43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43"/>
      <c r="F172" s="43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43"/>
      <c r="F173" s="43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43"/>
      <c r="F174" s="43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43"/>
      <c r="F175" s="43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43"/>
      <c r="F176" s="43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43"/>
      <c r="F177" s="43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43"/>
      <c r="F178" s="43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43"/>
      <c r="F179" s="43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43"/>
      <c r="F180" s="43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43"/>
      <c r="F181" s="43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43"/>
      <c r="F182" s="43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43"/>
      <c r="F183" s="43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43"/>
      <c r="F184" s="43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43"/>
      <c r="F185" s="43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43"/>
      <c r="F186" s="43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43"/>
      <c r="F187" s="43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43"/>
      <c r="F188" s="43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43"/>
      <c r="F189" s="43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43"/>
      <c r="F190" s="43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43"/>
      <c r="F191" s="43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43"/>
      <c r="F192" s="43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43"/>
      <c r="F193" s="43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43"/>
      <c r="F194" s="43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43"/>
      <c r="F195" s="43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43"/>
      <c r="F196" s="43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43"/>
      <c r="F197" s="43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43"/>
      <c r="F198" s="43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43"/>
      <c r="F199" s="43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43"/>
      <c r="F200" s="43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43"/>
      <c r="F201" s="43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43"/>
      <c r="F202" s="43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43"/>
      <c r="F203" s="43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43"/>
      <c r="F204" s="43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43"/>
      <c r="F205" s="43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43"/>
      <c r="F206" s="43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43"/>
      <c r="F207" s="43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43"/>
      <c r="F208" s="43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43"/>
      <c r="F209" s="43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43"/>
      <c r="F210" s="43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43"/>
      <c r="F211" s="43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43"/>
      <c r="F212" s="43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43"/>
      <c r="F213" s="43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43"/>
      <c r="F214" s="43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43"/>
      <c r="F215" s="43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43"/>
      <c r="F216" s="43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43"/>
      <c r="F217" s="43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43"/>
      <c r="F218" s="43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43"/>
      <c r="F219" s="43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43"/>
      <c r="F220" s="43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43"/>
      <c r="F221" s="43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43"/>
      <c r="F222" s="43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43"/>
      <c r="F223" s="43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43"/>
      <c r="F224" s="43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43"/>
      <c r="F225" s="43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43"/>
      <c r="F226" s="43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43"/>
      <c r="F227" s="43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43"/>
      <c r="F228" s="43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43"/>
      <c r="F229" s="43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43"/>
      <c r="F230" s="43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43"/>
      <c r="F231" s="43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43"/>
      <c r="F232" s="43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43"/>
      <c r="F233" s="43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43"/>
      <c r="F234" s="43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43"/>
      <c r="F235" s="43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43"/>
      <c r="F236" s="43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43"/>
      <c r="F237" s="43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43"/>
      <c r="F238" s="43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43"/>
      <c r="F239" s="43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43"/>
      <c r="F240" s="43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43"/>
      <c r="F241" s="43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43"/>
      <c r="F242" s="43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43"/>
      <c r="F243" s="43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43"/>
      <c r="F244" s="43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43"/>
      <c r="F245" s="43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43"/>
      <c r="F246" s="43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43"/>
      <c r="F247" s="43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43"/>
      <c r="F248" s="43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43"/>
      <c r="F249" s="43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43"/>
      <c r="F250" s="43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43"/>
      <c r="F251" s="43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43"/>
      <c r="F252" s="43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43"/>
      <c r="F253" s="43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43"/>
      <c r="F254" s="43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43"/>
      <c r="F255" s="43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43"/>
      <c r="F256" s="43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43"/>
      <c r="F257" s="43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43"/>
      <c r="F258" s="43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43"/>
      <c r="F259" s="43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43"/>
      <c r="F260" s="43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43"/>
      <c r="F261" s="43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43"/>
      <c r="F262" s="43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43"/>
      <c r="F263" s="43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43"/>
      <c r="F264" s="43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43"/>
      <c r="F265" s="43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43"/>
      <c r="F266" s="43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43"/>
      <c r="F267" s="43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43"/>
      <c r="F268" s="43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43"/>
      <c r="F269" s="43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43"/>
      <c r="F270" s="43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43"/>
      <c r="F271" s="43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43"/>
      <c r="F272" s="43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43"/>
      <c r="F273" s="43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43"/>
      <c r="F274" s="43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43"/>
      <c r="F275" s="43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43"/>
      <c r="F276" s="43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43"/>
      <c r="F277" s="43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43"/>
      <c r="F278" s="43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43"/>
      <c r="F279" s="43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43"/>
      <c r="F280" s="43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43"/>
      <c r="F281" s="43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43"/>
      <c r="F282" s="43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43"/>
      <c r="F283" s="43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43"/>
      <c r="F284" s="43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43"/>
      <c r="F285" s="43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43"/>
      <c r="F286" s="43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43"/>
      <c r="F287" s="43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43"/>
      <c r="F288" s="43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43"/>
      <c r="F289" s="43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43"/>
      <c r="F290" s="43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43"/>
      <c r="F291" s="43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43"/>
      <c r="F292" s="43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43"/>
      <c r="F293" s="43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43"/>
      <c r="F294" s="43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43"/>
      <c r="F295" s="43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43"/>
      <c r="F296" s="43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43"/>
      <c r="F297" s="43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43"/>
      <c r="F298" s="43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43"/>
      <c r="F299" s="43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43"/>
      <c r="F300" s="43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43"/>
      <c r="F301" s="43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43"/>
      <c r="F302" s="43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43"/>
      <c r="F303" s="43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43"/>
      <c r="F304" s="43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43"/>
      <c r="F305" s="43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43"/>
      <c r="F306" s="43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43"/>
      <c r="F307" s="43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43"/>
      <c r="F308" s="43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43"/>
      <c r="F309" s="43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43"/>
      <c r="F310" s="43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43"/>
      <c r="F311" s="43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43"/>
      <c r="F312" s="43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43"/>
      <c r="F313" s="43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43"/>
      <c r="F314" s="43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43"/>
      <c r="F315" s="43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43"/>
      <c r="F316" s="43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43"/>
      <c r="F317" s="43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43"/>
      <c r="F318" s="43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43"/>
      <c r="F319" s="43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43"/>
      <c r="F320" s="43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43"/>
      <c r="F321" s="43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43"/>
      <c r="F322" s="43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43"/>
      <c r="F323" s="43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43"/>
      <c r="F324" s="43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43"/>
      <c r="F325" s="43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43"/>
      <c r="F326" s="43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43"/>
      <c r="F327" s="43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43"/>
      <c r="F328" s="43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43"/>
      <c r="F329" s="43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43"/>
      <c r="F330" s="43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43"/>
      <c r="F331" s="43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43"/>
      <c r="F332" s="43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43"/>
      <c r="F333" s="43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43"/>
      <c r="F334" s="43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43"/>
      <c r="F335" s="43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43"/>
      <c r="F336" s="43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43"/>
      <c r="F337" s="43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43"/>
      <c r="F338" s="43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43"/>
      <c r="F339" s="43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43"/>
      <c r="F340" s="43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43"/>
      <c r="F341" s="43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43"/>
      <c r="F342" s="43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43"/>
      <c r="F343" s="43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43"/>
      <c r="F344" s="43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43"/>
      <c r="F345" s="43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43"/>
      <c r="F346" s="43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43"/>
      <c r="F347" s="43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43"/>
      <c r="F348" s="43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43"/>
      <c r="F349" s="43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43"/>
      <c r="F350" s="43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43"/>
      <c r="F351" s="43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43"/>
      <c r="F352" s="43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43"/>
      <c r="F353" s="43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43"/>
      <c r="F354" s="43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43"/>
      <c r="F355" s="43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43"/>
      <c r="F356" s="43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43"/>
      <c r="F357" s="43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43"/>
      <c r="F358" s="43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43"/>
      <c r="F359" s="43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43"/>
      <c r="F360" s="43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43"/>
      <c r="F361" s="43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43"/>
      <c r="F362" s="43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43"/>
      <c r="F363" s="43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43"/>
      <c r="F364" s="43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43"/>
      <c r="F365" s="43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43"/>
      <c r="F366" s="43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43"/>
      <c r="F367" s="43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43"/>
      <c r="F368" s="43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43"/>
      <c r="F369" s="43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43"/>
      <c r="F370" s="43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43"/>
      <c r="F371" s="43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43"/>
      <c r="F372" s="43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43"/>
      <c r="F373" s="43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43"/>
      <c r="F374" s="43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43"/>
      <c r="F375" s="43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43"/>
      <c r="F376" s="43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43"/>
      <c r="F377" s="43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43"/>
      <c r="F378" s="43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43"/>
      <c r="F379" s="43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43"/>
      <c r="F380" s="43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43"/>
      <c r="F381" s="43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43"/>
      <c r="F382" s="43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43"/>
      <c r="F383" s="43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43"/>
      <c r="F384" s="43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43"/>
      <c r="F385" s="43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43"/>
      <c r="F386" s="43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43"/>
      <c r="F387" s="43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43"/>
      <c r="F388" s="43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43"/>
      <c r="F389" s="43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43"/>
      <c r="F390" s="43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43"/>
      <c r="F391" s="43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43"/>
      <c r="F392" s="43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43"/>
      <c r="F393" s="43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43"/>
      <c r="F394" s="43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43"/>
      <c r="F395" s="43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43"/>
      <c r="F396" s="43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43"/>
      <c r="F397" s="43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43"/>
      <c r="F398" s="43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43"/>
      <c r="F399" s="43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43"/>
      <c r="F400" s="43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43"/>
      <c r="F401" s="43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43"/>
      <c r="F402" s="43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43"/>
      <c r="F403" s="43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43"/>
      <c r="F404" s="43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43"/>
      <c r="F405" s="43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43"/>
      <c r="F406" s="43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43"/>
      <c r="F407" s="43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43"/>
      <c r="F408" s="43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43"/>
      <c r="F409" s="43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43"/>
      <c r="F410" s="43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43"/>
      <c r="F411" s="43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43"/>
      <c r="F412" s="43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43"/>
      <c r="F413" s="43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43"/>
      <c r="F414" s="43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43"/>
      <c r="F415" s="43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43"/>
      <c r="F416" s="43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43"/>
      <c r="F417" s="43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43"/>
      <c r="F418" s="43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43"/>
      <c r="F419" s="43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43"/>
      <c r="F420" s="43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43"/>
      <c r="F421" s="43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43"/>
      <c r="F422" s="43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43"/>
      <c r="F423" s="43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43"/>
      <c r="F424" s="43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43"/>
      <c r="F425" s="43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43"/>
      <c r="F426" s="43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43"/>
      <c r="F427" s="43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43"/>
      <c r="F428" s="43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43"/>
      <c r="F429" s="43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43"/>
      <c r="F430" s="43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43"/>
      <c r="F431" s="43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43"/>
      <c r="F432" s="43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43"/>
      <c r="F433" s="43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43"/>
      <c r="F434" s="43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43"/>
      <c r="F435" s="43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43"/>
      <c r="F436" s="43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43"/>
      <c r="F437" s="43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43"/>
      <c r="F438" s="43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43"/>
      <c r="F439" s="43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43"/>
      <c r="F440" s="43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43"/>
      <c r="F441" s="43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43"/>
      <c r="F442" s="43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43"/>
      <c r="F443" s="43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43"/>
      <c r="F444" s="43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43"/>
      <c r="F445" s="43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43"/>
      <c r="F446" s="43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43"/>
      <c r="F447" s="43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43"/>
      <c r="F448" s="43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43"/>
      <c r="F449" s="43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43"/>
      <c r="F450" s="43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43"/>
      <c r="F451" s="43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43"/>
      <c r="F452" s="43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43"/>
      <c r="F453" s="43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43"/>
      <c r="F454" s="43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43"/>
      <c r="F455" s="43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43"/>
      <c r="F456" s="43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43"/>
      <c r="F457" s="43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43"/>
      <c r="F458" s="43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43"/>
      <c r="F459" s="43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43"/>
      <c r="F460" s="43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43"/>
      <c r="F461" s="43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43"/>
      <c r="F462" s="43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43"/>
      <c r="F463" s="43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43"/>
      <c r="F464" s="43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43"/>
      <c r="F465" s="43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43"/>
      <c r="F466" s="43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43"/>
      <c r="F467" s="43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43"/>
      <c r="F468" s="43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43"/>
      <c r="F469" s="43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43"/>
      <c r="F470" s="43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43"/>
      <c r="F471" s="43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43"/>
      <c r="F472" s="43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43"/>
      <c r="F473" s="43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43"/>
      <c r="F474" s="43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43"/>
      <c r="F475" s="43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43"/>
      <c r="F476" s="43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43"/>
      <c r="F477" s="43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43"/>
      <c r="F478" s="43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43"/>
      <c r="F479" s="43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43"/>
      <c r="F480" s="43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43"/>
      <c r="F481" s="43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43"/>
      <c r="F482" s="43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43"/>
      <c r="F483" s="43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43"/>
      <c r="F484" s="43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43"/>
      <c r="F485" s="43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43"/>
      <c r="F486" s="43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43"/>
      <c r="F487" s="43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43"/>
      <c r="F488" s="43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43"/>
      <c r="F489" s="43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43"/>
      <c r="F490" s="43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43"/>
      <c r="F491" s="43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43"/>
      <c r="F492" s="43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43"/>
      <c r="F493" s="43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43"/>
      <c r="F494" s="43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43"/>
      <c r="F495" s="43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43"/>
      <c r="F496" s="43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43"/>
      <c r="F497" s="43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43"/>
      <c r="F498" s="43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43"/>
      <c r="F499" s="43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43"/>
      <c r="F500" s="43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43"/>
      <c r="F501" s="43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43"/>
      <c r="F502" s="43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43"/>
      <c r="F503" s="43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43"/>
      <c r="F504" s="43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43"/>
      <c r="F505" s="43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43"/>
      <c r="F506" s="43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43"/>
      <c r="F507" s="43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43"/>
      <c r="F508" s="43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43"/>
      <c r="F509" s="43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43"/>
      <c r="F510" s="43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43"/>
      <c r="F511" s="43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43"/>
      <c r="F512" s="43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43"/>
      <c r="F513" s="43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43"/>
      <c r="F514" s="43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43"/>
      <c r="F515" s="43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43"/>
      <c r="F516" s="43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43"/>
      <c r="F517" s="43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43"/>
      <c r="F518" s="43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43"/>
      <c r="F519" s="43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43"/>
      <c r="F520" s="43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43"/>
      <c r="F521" s="43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43"/>
      <c r="F522" s="43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43"/>
      <c r="F523" s="43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43"/>
      <c r="F524" s="43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43"/>
      <c r="F525" s="43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43"/>
      <c r="F526" s="43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43"/>
      <c r="F527" s="43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43"/>
      <c r="F528" s="43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43"/>
      <c r="F529" s="43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43"/>
      <c r="F530" s="43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43"/>
      <c r="F531" s="43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43"/>
      <c r="F532" s="43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43"/>
      <c r="F533" s="43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43"/>
      <c r="F534" s="43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43"/>
      <c r="F535" s="43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43"/>
      <c r="F536" s="43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43"/>
      <c r="F537" s="43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43"/>
      <c r="F538" s="43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43"/>
      <c r="F539" s="43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43"/>
      <c r="F540" s="43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43"/>
      <c r="F541" s="43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43"/>
      <c r="F542" s="43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43"/>
      <c r="F543" s="43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43"/>
      <c r="F544" s="43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43"/>
      <c r="F545" s="43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43"/>
      <c r="F546" s="43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43"/>
      <c r="F547" s="43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43"/>
      <c r="F548" s="43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43"/>
      <c r="F549" s="43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43"/>
      <c r="F550" s="43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43"/>
      <c r="F551" s="43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43"/>
      <c r="F552" s="43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43"/>
      <c r="F553" s="43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43"/>
      <c r="F554" s="43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43"/>
      <c r="F555" s="43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43"/>
      <c r="F556" s="43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43"/>
      <c r="F557" s="43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43"/>
      <c r="F558" s="43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43"/>
      <c r="F559" s="43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43"/>
      <c r="F560" s="43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43"/>
      <c r="F561" s="43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43"/>
      <c r="F562" s="43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43"/>
      <c r="F563" s="43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43"/>
      <c r="F564" s="43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43"/>
      <c r="F565" s="43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43"/>
      <c r="F566" s="43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43"/>
      <c r="F567" s="4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43"/>
      <c r="F568" s="4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43"/>
      <c r="F569" s="4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43"/>
      <c r="F570" s="4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43"/>
      <c r="F571" s="4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43"/>
      <c r="F572" s="4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43"/>
      <c r="F573" s="4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43"/>
      <c r="F574" s="4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43"/>
      <c r="F575" s="4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43"/>
      <c r="F576" s="4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43"/>
      <c r="F577" s="4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43"/>
      <c r="F578" s="4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43"/>
      <c r="F579" s="4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43"/>
      <c r="F580" s="4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43"/>
      <c r="F581" s="4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43"/>
      <c r="F582" s="4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43"/>
      <c r="F583" s="4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43"/>
      <c r="F584" s="4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43"/>
      <c r="F585" s="4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43"/>
      <c r="F586" s="4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43"/>
      <c r="F587" s="4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>
      <c r="A588" s="2"/>
      <c r="B588" s="2"/>
      <c r="C588" s="2"/>
      <c r="D588" s="2"/>
      <c r="E588" s="43"/>
      <c r="F588" s="4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>
      <c r="A589" s="2"/>
      <c r="B589" s="2"/>
      <c r="C589" s="2"/>
      <c r="D589" s="2"/>
      <c r="E589" s="43"/>
      <c r="F589" s="4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>
      <c r="A590" s="2"/>
      <c r="B590" s="2"/>
      <c r="C590" s="2"/>
      <c r="D590" s="2"/>
      <c r="E590" s="43"/>
      <c r="F590" s="4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>
      <c r="A591" s="2"/>
      <c r="B591" s="2"/>
      <c r="C591" s="2"/>
      <c r="D591" s="2"/>
      <c r="E591" s="43"/>
      <c r="F591" s="4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>
      <c r="A592" s="2"/>
      <c r="B592" s="2"/>
      <c r="C592" s="2"/>
      <c r="D592" s="2"/>
      <c r="E592" s="43"/>
      <c r="F592" s="4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>
      <c r="A593" s="2"/>
      <c r="B593" s="2"/>
      <c r="C593" s="2"/>
      <c r="D593" s="2"/>
      <c r="E593" s="43"/>
      <c r="F593" s="4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>
      <c r="A594" s="2"/>
      <c r="B594" s="2"/>
      <c r="C594" s="2"/>
      <c r="D594" s="2"/>
      <c r="E594" s="43"/>
      <c r="F594" s="4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>
      <c r="A595" s="2"/>
      <c r="B595" s="2"/>
      <c r="C595" s="2"/>
      <c r="D595" s="2"/>
      <c r="E595" s="43"/>
      <c r="F595" s="4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>
      <c r="A596" s="2"/>
      <c r="B596" s="2"/>
      <c r="C596" s="2"/>
      <c r="D596" s="2"/>
      <c r="E596" s="43"/>
      <c r="F596" s="4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>
      <c r="A597" s="2"/>
      <c r="B597" s="2"/>
      <c r="C597" s="2"/>
      <c r="D597" s="2"/>
      <c r="E597" s="43"/>
      <c r="F597" s="4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>
      <c r="A598" s="2"/>
      <c r="B598" s="2"/>
      <c r="C598" s="2"/>
      <c r="D598" s="2"/>
      <c r="E598" s="43"/>
      <c r="F598" s="4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>
      <c r="A599" s="2"/>
      <c r="B599" s="2"/>
      <c r="C599" s="2"/>
      <c r="D599" s="2"/>
      <c r="E599" s="43"/>
      <c r="F599" s="4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>
      <c r="A600" s="2"/>
      <c r="B600" s="2"/>
      <c r="C600" s="2"/>
      <c r="D600" s="2"/>
      <c r="E600" s="43"/>
      <c r="F600" s="4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>
      <c r="A601" s="2"/>
      <c r="B601" s="2"/>
      <c r="C601" s="2"/>
      <c r="D601" s="2"/>
      <c r="E601" s="43"/>
      <c r="F601" s="4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>
      <c r="A602" s="2"/>
      <c r="B602" s="2"/>
      <c r="C602" s="2"/>
      <c r="D602" s="2"/>
      <c r="E602" s="43"/>
      <c r="F602" s="4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>
      <c r="A603" s="2"/>
      <c r="B603" s="2"/>
      <c r="C603" s="2"/>
      <c r="D603" s="2"/>
      <c r="E603" s="43"/>
      <c r="F603" s="4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>
      <c r="A604" s="2"/>
      <c r="B604" s="2"/>
      <c r="C604" s="2"/>
      <c r="D604" s="2"/>
      <c r="E604" s="43"/>
      <c r="F604" s="4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>
      <c r="A605" s="2"/>
      <c r="B605" s="2"/>
      <c r="C605" s="2"/>
      <c r="D605" s="2"/>
      <c r="E605" s="43"/>
      <c r="F605" s="4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>
      <c r="A606" s="2"/>
      <c r="B606" s="2"/>
      <c r="C606" s="2"/>
      <c r="D606" s="2"/>
      <c r="E606" s="43"/>
      <c r="F606" s="4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>
      <c r="A607" s="2"/>
      <c r="B607" s="2"/>
      <c r="C607" s="2"/>
      <c r="D607" s="2"/>
      <c r="E607" s="43"/>
      <c r="F607" s="4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>
      <c r="A608" s="2"/>
      <c r="B608" s="2"/>
      <c r="C608" s="2"/>
      <c r="D608" s="2"/>
      <c r="E608" s="43"/>
      <c r="F608" s="4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>
      <c r="A609" s="2"/>
      <c r="B609" s="2"/>
      <c r="C609" s="2"/>
      <c r="D609" s="2"/>
      <c r="E609" s="43"/>
      <c r="F609" s="4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>
      <c r="A610" s="2"/>
      <c r="B610" s="2"/>
      <c r="C610" s="2"/>
      <c r="D610" s="2"/>
      <c r="E610" s="43"/>
      <c r="F610" s="4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>
      <c r="A611" s="2"/>
      <c r="B611" s="2"/>
      <c r="C611" s="2"/>
      <c r="D611" s="2"/>
      <c r="E611" s="43"/>
      <c r="F611" s="4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>
      <c r="A612" s="2"/>
      <c r="B612" s="2"/>
      <c r="C612" s="2"/>
      <c r="D612" s="2"/>
      <c r="E612" s="43"/>
      <c r="F612" s="4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>
      <c r="A613" s="2"/>
      <c r="B613" s="2"/>
      <c r="C613" s="2"/>
      <c r="D613" s="2"/>
      <c r="E613" s="43"/>
      <c r="F613" s="4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>
      <c r="A614" s="2"/>
      <c r="B614" s="2"/>
      <c r="C614" s="2"/>
      <c r="D614" s="2"/>
      <c r="E614" s="43"/>
      <c r="F614" s="4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>
      <c r="A615" s="2"/>
      <c r="B615" s="2"/>
      <c r="C615" s="2"/>
      <c r="D615" s="2"/>
      <c r="E615" s="43"/>
      <c r="F615" s="4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>
      <c r="A616" s="2"/>
      <c r="B616" s="2"/>
      <c r="C616" s="2"/>
      <c r="D616" s="2"/>
      <c r="E616" s="43"/>
      <c r="F616" s="4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>
      <c r="A617" s="2"/>
      <c r="B617" s="2"/>
      <c r="C617" s="2"/>
      <c r="D617" s="2"/>
      <c r="E617" s="43"/>
      <c r="F617" s="4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>
      <c r="A618" s="2"/>
      <c r="B618" s="2"/>
      <c r="C618" s="2"/>
      <c r="D618" s="2"/>
      <c r="E618" s="43"/>
      <c r="F618" s="4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>
      <c r="A619" s="2"/>
      <c r="B619" s="2"/>
      <c r="C619" s="2"/>
      <c r="D619" s="2"/>
      <c r="E619" s="43"/>
      <c r="F619" s="4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>
      <c r="A620" s="2"/>
      <c r="B620" s="2"/>
      <c r="C620" s="2"/>
      <c r="D620" s="2"/>
      <c r="E620" s="43"/>
      <c r="F620" s="4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>
      <c r="A621" s="2"/>
      <c r="B621" s="2"/>
      <c r="C621" s="2"/>
      <c r="D621" s="2"/>
      <c r="E621" s="43"/>
      <c r="F621" s="4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>
      <c r="A622" s="2"/>
      <c r="B622" s="2"/>
      <c r="C622" s="2"/>
      <c r="D622" s="2"/>
      <c r="E622" s="43"/>
      <c r="F622" s="4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>
      <c r="A623" s="2"/>
      <c r="B623" s="2"/>
      <c r="C623" s="2"/>
      <c r="D623" s="2"/>
      <c r="E623" s="43"/>
      <c r="F623" s="4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>
      <c r="A624" s="2"/>
      <c r="B624" s="2"/>
      <c r="C624" s="2"/>
      <c r="D624" s="2"/>
      <c r="E624" s="43"/>
      <c r="F624" s="4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>
      <c r="A625" s="2"/>
      <c r="B625" s="2"/>
      <c r="C625" s="2"/>
      <c r="D625" s="2"/>
      <c r="E625" s="43"/>
      <c r="F625" s="4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>
      <c r="A626" s="2"/>
      <c r="B626" s="2"/>
      <c r="C626" s="2"/>
      <c r="D626" s="2"/>
      <c r="E626" s="43"/>
      <c r="F626" s="4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>
      <c r="A627" s="2"/>
      <c r="B627" s="2"/>
      <c r="C627" s="2"/>
      <c r="D627" s="2"/>
      <c r="E627" s="43"/>
      <c r="F627" s="4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>
      <c r="A628" s="2"/>
      <c r="B628" s="2"/>
      <c r="C628" s="2"/>
      <c r="D628" s="2"/>
      <c r="E628" s="43"/>
      <c r="F628" s="4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>
      <c r="A629" s="2"/>
      <c r="B629" s="2"/>
      <c r="C629" s="2"/>
      <c r="D629" s="2"/>
      <c r="E629" s="43"/>
      <c r="F629" s="4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>
      <c r="A630" s="2"/>
      <c r="B630" s="2"/>
      <c r="C630" s="2"/>
      <c r="D630" s="2"/>
      <c r="E630" s="43"/>
      <c r="F630" s="4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>
      <c r="A631" s="2"/>
      <c r="B631" s="2"/>
      <c r="C631" s="2"/>
      <c r="D631" s="2"/>
      <c r="E631" s="43"/>
      <c r="F631" s="4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>
      <c r="A632" s="2"/>
      <c r="B632" s="2"/>
      <c r="C632" s="2"/>
      <c r="D632" s="2"/>
      <c r="E632" s="43"/>
      <c r="F632" s="4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>
      <c r="A633" s="2"/>
      <c r="B633" s="2"/>
      <c r="C633" s="2"/>
      <c r="D633" s="2"/>
      <c r="E633" s="43"/>
      <c r="F633" s="4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>
      <c r="A634" s="2"/>
      <c r="B634" s="2"/>
      <c r="C634" s="2"/>
      <c r="D634" s="2"/>
      <c r="E634" s="43"/>
      <c r="F634" s="4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>
      <c r="A635" s="2"/>
      <c r="B635" s="2"/>
      <c r="C635" s="2"/>
      <c r="D635" s="2"/>
      <c r="E635" s="43"/>
      <c r="F635" s="4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>
      <c r="A636" s="2"/>
      <c r="B636" s="2"/>
      <c r="C636" s="2"/>
      <c r="D636" s="2"/>
      <c r="E636" s="43"/>
      <c r="F636" s="4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>
      <c r="A637" s="2"/>
      <c r="B637" s="2"/>
      <c r="C637" s="2"/>
      <c r="D637" s="2"/>
      <c r="E637" s="43"/>
      <c r="F637" s="4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>
      <c r="A638" s="2"/>
      <c r="B638" s="2"/>
      <c r="C638" s="2"/>
      <c r="D638" s="2"/>
      <c r="E638" s="43"/>
      <c r="F638" s="4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>
      <c r="A639" s="2"/>
      <c r="B639" s="2"/>
      <c r="C639" s="2"/>
      <c r="D639" s="2"/>
      <c r="E639" s="43"/>
      <c r="F639" s="4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>
      <c r="A640" s="2"/>
      <c r="B640" s="2"/>
      <c r="C640" s="2"/>
      <c r="D640" s="2"/>
      <c r="E640" s="43"/>
      <c r="F640" s="4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>
      <c r="A641" s="2"/>
      <c r="B641" s="2"/>
      <c r="C641" s="2"/>
      <c r="D641" s="2"/>
      <c r="E641" s="43"/>
      <c r="F641" s="4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>
      <c r="A642" s="2"/>
      <c r="B642" s="2"/>
      <c r="C642" s="2"/>
      <c r="D642" s="2"/>
      <c r="E642" s="43"/>
      <c r="F642" s="4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>
      <c r="A643" s="2"/>
      <c r="B643" s="2"/>
      <c r="C643" s="2"/>
      <c r="D643" s="2"/>
      <c r="E643" s="43"/>
      <c r="F643" s="4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>
      <c r="A644" s="2"/>
      <c r="B644" s="2"/>
      <c r="C644" s="2"/>
      <c r="D644" s="2"/>
      <c r="E644" s="43"/>
      <c r="F644" s="4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>
      <c r="A645" s="2"/>
      <c r="B645" s="2"/>
      <c r="C645" s="2"/>
      <c r="D645" s="2"/>
      <c r="E645" s="43"/>
      <c r="F645" s="4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>
      <c r="A646" s="2"/>
      <c r="B646" s="2"/>
      <c r="C646" s="2"/>
      <c r="D646" s="2"/>
      <c r="E646" s="43"/>
      <c r="F646" s="4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>
      <c r="A647" s="2"/>
      <c r="B647" s="2"/>
      <c r="C647" s="2"/>
      <c r="D647" s="2"/>
      <c r="E647" s="43"/>
      <c r="F647" s="4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>
      <c r="A648" s="2"/>
      <c r="B648" s="2"/>
      <c r="C648" s="2"/>
      <c r="D648" s="2"/>
      <c r="E648" s="43"/>
      <c r="F648" s="4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>
      <c r="A649" s="2"/>
      <c r="B649" s="2"/>
      <c r="C649" s="2"/>
      <c r="D649" s="2"/>
      <c r="E649" s="43"/>
      <c r="F649" s="4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>
      <c r="A650" s="2"/>
      <c r="B650" s="2"/>
      <c r="C650" s="2"/>
      <c r="D650" s="2"/>
      <c r="E650" s="43"/>
      <c r="F650" s="4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>
      <c r="A651" s="2"/>
      <c r="B651" s="2"/>
      <c r="C651" s="2"/>
      <c r="D651" s="2"/>
      <c r="E651" s="43"/>
      <c r="F651" s="4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>
      <c r="A652" s="2"/>
      <c r="B652" s="2"/>
      <c r="C652" s="2"/>
      <c r="D652" s="2"/>
      <c r="E652" s="43"/>
      <c r="F652" s="4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>
      <c r="A653" s="2"/>
      <c r="B653" s="2"/>
      <c r="C653" s="2"/>
      <c r="D653" s="2"/>
      <c r="E653" s="43"/>
      <c r="F653" s="4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>
      <c r="A654" s="2"/>
      <c r="B654" s="2"/>
      <c r="C654" s="2"/>
      <c r="D654" s="2"/>
      <c r="E654" s="43"/>
      <c r="F654" s="4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>
      <c r="A655" s="2"/>
      <c r="B655" s="2"/>
      <c r="C655" s="2"/>
      <c r="D655" s="2"/>
      <c r="E655" s="43"/>
      <c r="F655" s="4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>
      <c r="A656" s="2"/>
      <c r="B656" s="2"/>
      <c r="C656" s="2"/>
      <c r="D656" s="2"/>
      <c r="E656" s="43"/>
      <c r="F656" s="4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>
      <c r="A657" s="2"/>
      <c r="B657" s="2"/>
      <c r="C657" s="2"/>
      <c r="D657" s="2"/>
      <c r="E657" s="43"/>
      <c r="F657" s="4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>
      <c r="A658" s="2"/>
      <c r="B658" s="2"/>
      <c r="C658" s="2"/>
      <c r="D658" s="2"/>
      <c r="E658" s="43"/>
      <c r="F658" s="4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>
      <c r="A659" s="2"/>
      <c r="B659" s="2"/>
      <c r="C659" s="2"/>
      <c r="D659" s="2"/>
      <c r="E659" s="43"/>
      <c r="F659" s="4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>
      <c r="A660" s="2"/>
      <c r="B660" s="2"/>
      <c r="C660" s="2"/>
      <c r="D660" s="2"/>
      <c r="E660" s="43"/>
      <c r="F660" s="4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>
      <c r="A661" s="2"/>
      <c r="B661" s="2"/>
      <c r="C661" s="2"/>
      <c r="D661" s="2"/>
      <c r="E661" s="43"/>
      <c r="F661" s="4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>
      <c r="A662" s="2"/>
      <c r="B662" s="2"/>
      <c r="C662" s="2"/>
      <c r="D662" s="2"/>
      <c r="E662" s="43"/>
      <c r="F662" s="4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>
      <c r="A663" s="2"/>
      <c r="B663" s="2"/>
      <c r="C663" s="2"/>
      <c r="D663" s="2"/>
      <c r="E663" s="43"/>
      <c r="F663" s="4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>
      <c r="A664" s="2"/>
      <c r="B664" s="2"/>
      <c r="C664" s="2"/>
      <c r="D664" s="2"/>
      <c r="E664" s="43"/>
      <c r="F664" s="4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>
      <c r="A665" s="2"/>
      <c r="B665" s="2"/>
      <c r="C665" s="2"/>
      <c r="D665" s="2"/>
      <c r="E665" s="43"/>
      <c r="F665" s="4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>
      <c r="A666" s="2"/>
      <c r="B666" s="2"/>
      <c r="C666" s="2"/>
      <c r="D666" s="2"/>
      <c r="E666" s="43"/>
      <c r="F666" s="4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>
      <c r="A667" s="2"/>
      <c r="B667" s="2"/>
      <c r="C667" s="2"/>
      <c r="D667" s="2"/>
      <c r="E667" s="43"/>
      <c r="F667" s="4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>
      <c r="A668" s="2"/>
      <c r="B668" s="2"/>
      <c r="C668" s="2"/>
      <c r="D668" s="2"/>
      <c r="E668" s="43"/>
      <c r="F668" s="4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>
      <c r="A669" s="2"/>
      <c r="B669" s="2"/>
      <c r="C669" s="2"/>
      <c r="D669" s="2"/>
      <c r="E669" s="43"/>
      <c r="F669" s="4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>
      <c r="A670" s="2"/>
      <c r="B670" s="2"/>
      <c r="C670" s="2"/>
      <c r="D670" s="2"/>
      <c r="E670" s="43"/>
      <c r="F670" s="4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>
      <c r="A671" s="2"/>
      <c r="B671" s="2"/>
      <c r="C671" s="2"/>
      <c r="D671" s="2"/>
      <c r="E671" s="43"/>
      <c r="F671" s="4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>
      <c r="A672" s="2"/>
      <c r="B672" s="2"/>
      <c r="C672" s="2"/>
      <c r="D672" s="2"/>
      <c r="E672" s="43"/>
      <c r="F672" s="4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>
      <c r="A673" s="2"/>
      <c r="B673" s="2"/>
      <c r="C673" s="2"/>
      <c r="D673" s="2"/>
      <c r="E673" s="43"/>
      <c r="F673" s="4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>
      <c r="A674" s="2"/>
      <c r="B674" s="2"/>
      <c r="C674" s="2"/>
      <c r="D674" s="2"/>
      <c r="E674" s="43"/>
      <c r="F674" s="4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>
      <c r="A675" s="2"/>
      <c r="B675" s="2"/>
      <c r="C675" s="2"/>
      <c r="D675" s="2"/>
      <c r="E675" s="43"/>
      <c r="F675" s="4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>
      <c r="A676" s="2"/>
      <c r="B676" s="2"/>
      <c r="C676" s="2"/>
      <c r="D676" s="2"/>
      <c r="E676" s="43"/>
      <c r="F676" s="4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>
      <c r="A677" s="2"/>
      <c r="B677" s="2"/>
      <c r="C677" s="2"/>
      <c r="D677" s="2"/>
      <c r="E677" s="43"/>
      <c r="F677" s="4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>
      <c r="A678" s="2"/>
      <c r="B678" s="2"/>
      <c r="C678" s="2"/>
      <c r="D678" s="2"/>
      <c r="E678" s="43"/>
      <c r="F678" s="4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>
      <c r="A679" s="2"/>
      <c r="B679" s="2"/>
      <c r="C679" s="2"/>
      <c r="D679" s="2"/>
      <c r="E679" s="43"/>
      <c r="F679" s="4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>
      <c r="A680" s="2"/>
      <c r="B680" s="2"/>
      <c r="C680" s="2"/>
      <c r="D680" s="2"/>
      <c r="E680" s="43"/>
      <c r="F680" s="4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>
      <c r="A681" s="2"/>
      <c r="B681" s="2"/>
      <c r="C681" s="2"/>
      <c r="D681" s="2"/>
      <c r="E681" s="43"/>
      <c r="F681" s="4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>
      <c r="A682" s="2"/>
      <c r="B682" s="2"/>
      <c r="C682" s="2"/>
      <c r="D682" s="2"/>
      <c r="E682" s="43"/>
      <c r="F682" s="4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>
      <c r="A683" s="2"/>
      <c r="B683" s="2"/>
      <c r="C683" s="2"/>
      <c r="D683" s="2"/>
      <c r="E683" s="43"/>
      <c r="F683" s="4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>
      <c r="A684" s="2"/>
      <c r="B684" s="2"/>
      <c r="C684" s="2"/>
      <c r="D684" s="2"/>
      <c r="E684" s="43"/>
      <c r="F684" s="4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>
      <c r="A685" s="2"/>
      <c r="B685" s="2"/>
      <c r="C685" s="2"/>
      <c r="D685" s="2"/>
      <c r="E685" s="43"/>
      <c r="F685" s="4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>
      <c r="A686" s="2"/>
      <c r="B686" s="2"/>
      <c r="C686" s="2"/>
      <c r="D686" s="2"/>
      <c r="E686" s="43"/>
      <c r="F686" s="4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>
      <c r="A687" s="2"/>
      <c r="B687" s="2"/>
      <c r="C687" s="2"/>
      <c r="D687" s="2"/>
      <c r="E687" s="43"/>
      <c r="F687" s="4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>
      <c r="A688" s="2"/>
      <c r="B688" s="2"/>
      <c r="C688" s="2"/>
      <c r="D688" s="2"/>
      <c r="E688" s="43"/>
      <c r="F688" s="4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>
      <c r="A689" s="2"/>
      <c r="B689" s="2"/>
      <c r="C689" s="2"/>
      <c r="D689" s="2"/>
      <c r="E689" s="43"/>
      <c r="F689" s="4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>
      <c r="A690" s="2"/>
      <c r="B690" s="2"/>
      <c r="C690" s="2"/>
      <c r="D690" s="2"/>
      <c r="E690" s="43"/>
      <c r="F690" s="4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>
      <c r="A691" s="2"/>
      <c r="B691" s="2"/>
      <c r="C691" s="2"/>
      <c r="D691" s="2"/>
      <c r="E691" s="43"/>
      <c r="F691" s="4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>
      <c r="A692" s="2"/>
      <c r="B692" s="2"/>
      <c r="C692" s="2"/>
      <c r="D692" s="2"/>
      <c r="E692" s="43"/>
      <c r="F692" s="4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>
      <c r="A693" s="2"/>
      <c r="B693" s="2"/>
      <c r="C693" s="2"/>
      <c r="D693" s="2"/>
      <c r="E693" s="43"/>
      <c r="F693" s="4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>
      <c r="A694" s="2"/>
      <c r="B694" s="2"/>
      <c r="C694" s="2"/>
      <c r="D694" s="2"/>
      <c r="E694" s="43"/>
      <c r="F694" s="4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>
      <c r="A695" s="2"/>
      <c r="B695" s="2"/>
      <c r="C695" s="2"/>
      <c r="D695" s="2"/>
      <c r="E695" s="43"/>
      <c r="F695" s="4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>
      <c r="A696" s="2"/>
      <c r="B696" s="2"/>
      <c r="C696" s="2"/>
      <c r="D696" s="2"/>
      <c r="E696" s="43"/>
      <c r="F696" s="4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>
      <c r="A697" s="2"/>
      <c r="B697" s="2"/>
      <c r="C697" s="2"/>
      <c r="D697" s="2"/>
      <c r="E697" s="43"/>
      <c r="F697" s="4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>
      <c r="A698" s="2"/>
      <c r="B698" s="2"/>
      <c r="C698" s="2"/>
      <c r="D698" s="2"/>
      <c r="E698" s="43"/>
      <c r="F698" s="4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>
      <c r="A699" s="2"/>
      <c r="B699" s="2"/>
      <c r="C699" s="2"/>
      <c r="D699" s="2"/>
      <c r="E699" s="43"/>
      <c r="F699" s="4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>
      <c r="A700" s="2"/>
      <c r="B700" s="2"/>
      <c r="C700" s="2"/>
      <c r="D700" s="2"/>
      <c r="E700" s="43"/>
      <c r="F700" s="4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>
      <c r="A701" s="2"/>
      <c r="B701" s="2"/>
      <c r="C701" s="2"/>
      <c r="D701" s="2"/>
      <c r="E701" s="43"/>
      <c r="F701" s="4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>
      <c r="A702" s="2"/>
      <c r="B702" s="2"/>
      <c r="C702" s="2"/>
      <c r="D702" s="2"/>
      <c r="E702" s="43"/>
      <c r="F702" s="4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>
      <c r="A703" s="2"/>
      <c r="B703" s="2"/>
      <c r="C703" s="2"/>
      <c r="D703" s="2"/>
      <c r="E703" s="43"/>
      <c r="F703" s="4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>
      <c r="A704" s="2"/>
      <c r="B704" s="2"/>
      <c r="C704" s="2"/>
      <c r="D704" s="2"/>
      <c r="E704" s="43"/>
      <c r="F704" s="4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>
      <c r="A705" s="2"/>
      <c r="B705" s="2"/>
      <c r="C705" s="2"/>
      <c r="D705" s="2"/>
      <c r="E705" s="43"/>
      <c r="F705" s="4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>
      <c r="A706" s="2"/>
      <c r="B706" s="2"/>
      <c r="C706" s="2"/>
      <c r="D706" s="2"/>
      <c r="E706" s="43"/>
      <c r="F706" s="4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>
      <c r="A707" s="2"/>
      <c r="B707" s="2"/>
      <c r="C707" s="2"/>
      <c r="D707" s="2"/>
      <c r="E707" s="43"/>
      <c r="F707" s="4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>
      <c r="A708" s="2"/>
      <c r="B708" s="2"/>
      <c r="C708" s="2"/>
      <c r="D708" s="2"/>
      <c r="E708" s="43"/>
      <c r="F708" s="4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>
      <c r="A709" s="2"/>
      <c r="B709" s="2"/>
      <c r="C709" s="2"/>
      <c r="D709" s="2"/>
      <c r="E709" s="43"/>
      <c r="F709" s="4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>
      <c r="A710" s="2"/>
      <c r="B710" s="2"/>
      <c r="C710" s="2"/>
      <c r="D710" s="2"/>
      <c r="E710" s="43"/>
      <c r="F710" s="4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>
      <c r="A711" s="2"/>
      <c r="B711" s="2"/>
      <c r="C711" s="2"/>
      <c r="D711" s="2"/>
      <c r="E711" s="43"/>
      <c r="F711" s="4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>
      <c r="A712" s="2"/>
      <c r="B712" s="2"/>
      <c r="C712" s="2"/>
      <c r="D712" s="2"/>
      <c r="E712" s="43"/>
      <c r="F712" s="4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>
      <c r="A713" s="2"/>
      <c r="B713" s="2"/>
      <c r="C713" s="2"/>
      <c r="D713" s="2"/>
      <c r="E713" s="43"/>
      <c r="F713" s="4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>
      <c r="A714" s="2"/>
      <c r="B714" s="2"/>
      <c r="C714" s="2"/>
      <c r="D714" s="2"/>
      <c r="E714" s="43"/>
      <c r="F714" s="4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>
      <c r="A715" s="2"/>
      <c r="B715" s="2"/>
      <c r="C715" s="2"/>
      <c r="D715" s="2"/>
      <c r="E715" s="43"/>
      <c r="F715" s="4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>
      <c r="A716" s="2"/>
      <c r="B716" s="2"/>
      <c r="C716" s="2"/>
      <c r="D716" s="2"/>
      <c r="E716" s="43"/>
      <c r="F716" s="4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>
      <c r="A717" s="2"/>
      <c r="B717" s="2"/>
      <c r="C717" s="2"/>
      <c r="D717" s="2"/>
      <c r="E717" s="43"/>
      <c r="F717" s="4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>
      <c r="A718" s="2"/>
      <c r="B718" s="2"/>
      <c r="C718" s="2"/>
      <c r="D718" s="2"/>
      <c r="E718" s="43"/>
      <c r="F718" s="4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>
      <c r="A719" s="2"/>
      <c r="B719" s="2"/>
      <c r="C719" s="2"/>
      <c r="D719" s="2"/>
      <c r="E719" s="43"/>
      <c r="F719" s="4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>
      <c r="A720" s="2"/>
      <c r="B720" s="2"/>
      <c r="C720" s="2"/>
      <c r="D720" s="2"/>
      <c r="E720" s="43"/>
      <c r="F720" s="4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>
      <c r="A721" s="2"/>
      <c r="B721" s="2"/>
      <c r="C721" s="2"/>
      <c r="D721" s="2"/>
      <c r="E721" s="43"/>
      <c r="F721" s="4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>
      <c r="A722" s="2"/>
      <c r="B722" s="2"/>
      <c r="C722" s="2"/>
      <c r="D722" s="2"/>
      <c r="E722" s="43"/>
      <c r="F722" s="4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>
      <c r="A723" s="2"/>
      <c r="B723" s="2"/>
      <c r="C723" s="2"/>
      <c r="D723" s="2"/>
      <c r="E723" s="43"/>
      <c r="F723" s="4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>
      <c r="A724" s="2"/>
      <c r="B724" s="2"/>
      <c r="C724" s="2"/>
      <c r="D724" s="2"/>
      <c r="E724" s="43"/>
      <c r="F724" s="4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>
      <c r="A725" s="2"/>
      <c r="B725" s="2"/>
      <c r="C725" s="2"/>
      <c r="D725" s="2"/>
      <c r="E725" s="43"/>
      <c r="F725" s="4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>
      <c r="A726" s="2"/>
      <c r="B726" s="2"/>
      <c r="C726" s="2"/>
      <c r="D726" s="2"/>
      <c r="E726" s="43"/>
      <c r="F726" s="4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>
      <c r="A727" s="2"/>
      <c r="B727" s="2"/>
      <c r="C727" s="2"/>
      <c r="D727" s="2"/>
      <c r="E727" s="43"/>
      <c r="F727" s="4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>
      <c r="A728" s="2"/>
      <c r="B728" s="2"/>
      <c r="C728" s="2"/>
      <c r="D728" s="2"/>
      <c r="E728" s="43"/>
      <c r="F728" s="4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>
      <c r="A729" s="2"/>
      <c r="B729" s="2"/>
      <c r="C729" s="2"/>
      <c r="D729" s="2"/>
      <c r="E729" s="43"/>
      <c r="F729" s="4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>
      <c r="A730" s="2"/>
      <c r="B730" s="2"/>
      <c r="C730" s="2"/>
      <c r="D730" s="2"/>
      <c r="E730" s="43"/>
      <c r="F730" s="4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>
      <c r="A731" s="2"/>
      <c r="B731" s="2"/>
      <c r="C731" s="2"/>
      <c r="D731" s="2"/>
      <c r="E731" s="43"/>
      <c r="F731" s="4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>
      <c r="A732" s="2"/>
      <c r="B732" s="2"/>
      <c r="C732" s="2"/>
      <c r="D732" s="2"/>
      <c r="E732" s="43"/>
      <c r="F732" s="4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>
      <c r="A733" s="2"/>
      <c r="B733" s="2"/>
      <c r="C733" s="2"/>
      <c r="D733" s="2"/>
      <c r="E733" s="43"/>
      <c r="F733" s="4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>
      <c r="A734" s="2"/>
      <c r="B734" s="2"/>
      <c r="C734" s="2"/>
      <c r="D734" s="2"/>
      <c r="E734" s="43"/>
      <c r="F734" s="4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>
      <c r="A735" s="2"/>
      <c r="B735" s="2"/>
      <c r="C735" s="2"/>
      <c r="D735" s="2"/>
      <c r="E735" s="43"/>
      <c r="F735" s="4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>
      <c r="A736" s="2"/>
      <c r="B736" s="2"/>
      <c r="C736" s="2"/>
      <c r="D736" s="2"/>
      <c r="E736" s="43"/>
      <c r="F736" s="4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>
      <c r="A737" s="2"/>
      <c r="B737" s="2"/>
      <c r="C737" s="2"/>
      <c r="D737" s="2"/>
      <c r="E737" s="43"/>
      <c r="F737" s="4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>
      <c r="A738" s="2"/>
      <c r="B738" s="2"/>
      <c r="C738" s="2"/>
      <c r="D738" s="2"/>
      <c r="E738" s="43"/>
      <c r="F738" s="4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>
      <c r="A739" s="2"/>
      <c r="B739" s="2"/>
      <c r="C739" s="2"/>
      <c r="D739" s="2"/>
      <c r="E739" s="43"/>
      <c r="F739" s="4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>
      <c r="A740" s="2"/>
      <c r="B740" s="2"/>
      <c r="C740" s="2"/>
      <c r="D740" s="2"/>
      <c r="E740" s="43"/>
      <c r="F740" s="4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>
      <c r="A741" s="2"/>
      <c r="B741" s="2"/>
      <c r="C741" s="2"/>
      <c r="D741" s="2"/>
      <c r="E741" s="43"/>
      <c r="F741" s="4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>
      <c r="A742" s="2"/>
      <c r="B742" s="2"/>
      <c r="C742" s="2"/>
      <c r="D742" s="2"/>
      <c r="E742" s="43"/>
      <c r="F742" s="4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>
      <c r="A743" s="2"/>
      <c r="B743" s="2"/>
      <c r="C743" s="2"/>
      <c r="D743" s="2"/>
      <c r="E743" s="43"/>
      <c r="F743" s="4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>
      <c r="A744" s="2"/>
      <c r="B744" s="2"/>
      <c r="C744" s="2"/>
      <c r="D744" s="2"/>
      <c r="E744" s="43"/>
      <c r="F744" s="4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>
      <c r="A745" s="2"/>
      <c r="B745" s="2"/>
      <c r="C745" s="2"/>
      <c r="D745" s="2"/>
      <c r="E745" s="43"/>
      <c r="F745" s="4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>
      <c r="A746" s="2"/>
      <c r="B746" s="2"/>
      <c r="C746" s="2"/>
      <c r="D746" s="2"/>
      <c r="E746" s="43"/>
      <c r="F746" s="4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>
      <c r="A747" s="2"/>
      <c r="B747" s="2"/>
      <c r="C747" s="2"/>
      <c r="D747" s="2"/>
      <c r="E747" s="43"/>
      <c r="F747" s="4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>
      <c r="A748" s="2"/>
      <c r="B748" s="2"/>
      <c r="C748" s="2"/>
      <c r="D748" s="2"/>
      <c r="E748" s="43"/>
      <c r="F748" s="4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>
      <c r="A749" s="2"/>
      <c r="B749" s="2"/>
      <c r="C749" s="2"/>
      <c r="D749" s="2"/>
      <c r="E749" s="43"/>
      <c r="F749" s="4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>
      <c r="A750" s="2"/>
      <c r="B750" s="2"/>
      <c r="C750" s="2"/>
      <c r="D750" s="2"/>
      <c r="E750" s="43"/>
      <c r="F750" s="4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>
      <c r="A751" s="2"/>
      <c r="B751" s="2"/>
      <c r="C751" s="2"/>
      <c r="D751" s="2"/>
      <c r="E751" s="43"/>
      <c r="F751" s="4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>
      <c r="A752" s="2"/>
      <c r="B752" s="2"/>
      <c r="C752" s="2"/>
      <c r="D752" s="2"/>
      <c r="E752" s="43"/>
      <c r="F752" s="4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>
      <c r="A753" s="2"/>
      <c r="B753" s="2"/>
      <c r="C753" s="2"/>
      <c r="D753" s="2"/>
      <c r="E753" s="43"/>
      <c r="F753" s="4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>
      <c r="A754" s="2"/>
      <c r="B754" s="2"/>
      <c r="C754" s="2"/>
      <c r="D754" s="2"/>
      <c r="E754" s="43"/>
      <c r="F754" s="4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>
      <c r="A755" s="2"/>
      <c r="B755" s="2"/>
      <c r="C755" s="2"/>
      <c r="D755" s="2"/>
      <c r="E755" s="43"/>
      <c r="F755" s="4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>
      <c r="A756" s="2"/>
      <c r="B756" s="2"/>
      <c r="C756" s="2"/>
      <c r="D756" s="2"/>
      <c r="E756" s="43"/>
      <c r="F756" s="4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>
      <c r="A757" s="2"/>
      <c r="B757" s="2"/>
      <c r="C757" s="2"/>
      <c r="D757" s="2"/>
      <c r="E757" s="43"/>
      <c r="F757" s="4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>
      <c r="A758" s="2"/>
      <c r="B758" s="2"/>
      <c r="C758" s="2"/>
      <c r="D758" s="2"/>
      <c r="E758" s="43"/>
      <c r="F758" s="4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>
      <c r="A759" s="2"/>
      <c r="B759" s="2"/>
      <c r="C759" s="2"/>
      <c r="D759" s="2"/>
      <c r="E759" s="43"/>
      <c r="F759" s="4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>
      <c r="A760" s="2"/>
      <c r="B760" s="2"/>
      <c r="C760" s="2"/>
      <c r="D760" s="2"/>
      <c r="E760" s="43"/>
      <c r="F760" s="4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>
      <c r="A761" s="2"/>
      <c r="B761" s="2"/>
      <c r="C761" s="2"/>
      <c r="D761" s="2"/>
      <c r="E761" s="43"/>
      <c r="F761" s="4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>
      <c r="A762" s="2"/>
      <c r="B762" s="2"/>
      <c r="C762" s="2"/>
      <c r="D762" s="2"/>
      <c r="E762" s="43"/>
      <c r="F762" s="4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>
      <c r="A763" s="2"/>
      <c r="B763" s="2"/>
      <c r="C763" s="2"/>
      <c r="D763" s="2"/>
      <c r="E763" s="43"/>
      <c r="F763" s="4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>
      <c r="A764" s="2"/>
      <c r="B764" s="2"/>
      <c r="C764" s="2"/>
      <c r="D764" s="2"/>
      <c r="E764" s="43"/>
      <c r="F764" s="4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>
      <c r="A765" s="2"/>
      <c r="B765" s="2"/>
      <c r="C765" s="2"/>
      <c r="D765" s="2"/>
      <c r="E765" s="43"/>
      <c r="F765" s="4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>
      <c r="A766" s="2"/>
      <c r="B766" s="2"/>
      <c r="C766" s="2"/>
      <c r="D766" s="2"/>
      <c r="E766" s="43"/>
      <c r="F766" s="4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>
      <c r="A767" s="2"/>
      <c r="B767" s="2"/>
      <c r="C767" s="2"/>
      <c r="D767" s="2"/>
      <c r="E767" s="43"/>
      <c r="F767" s="4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>
      <c r="A768" s="2"/>
      <c r="B768" s="2"/>
      <c r="C768" s="2"/>
      <c r="D768" s="2"/>
      <c r="E768" s="43"/>
      <c r="F768" s="4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>
      <c r="A769" s="2"/>
      <c r="B769" s="2"/>
      <c r="C769" s="2"/>
      <c r="D769" s="2"/>
      <c r="E769" s="43"/>
      <c r="F769" s="4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>
      <c r="A770" s="2"/>
      <c r="B770" s="2"/>
      <c r="C770" s="2"/>
      <c r="D770" s="2"/>
      <c r="E770" s="43"/>
      <c r="F770" s="4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>
      <c r="A771" s="2"/>
      <c r="B771" s="2"/>
      <c r="C771" s="2"/>
      <c r="D771" s="2"/>
      <c r="E771" s="43"/>
      <c r="F771" s="4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>
      <c r="A772" s="2"/>
      <c r="B772" s="2"/>
      <c r="C772" s="2"/>
      <c r="D772" s="2"/>
      <c r="E772" s="43"/>
      <c r="F772" s="4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>
      <c r="A773" s="2"/>
      <c r="B773" s="2"/>
      <c r="C773" s="2"/>
      <c r="D773" s="2"/>
      <c r="E773" s="43"/>
      <c r="F773" s="4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>
      <c r="A774" s="2"/>
      <c r="B774" s="2"/>
      <c r="C774" s="2"/>
      <c r="D774" s="2"/>
      <c r="E774" s="43"/>
      <c r="F774" s="4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>
      <c r="A775" s="2"/>
      <c r="B775" s="2"/>
      <c r="C775" s="2"/>
      <c r="D775" s="2"/>
      <c r="E775" s="43"/>
      <c r="F775" s="4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>
      <c r="A776" s="2"/>
      <c r="B776" s="2"/>
      <c r="C776" s="2"/>
      <c r="D776" s="2"/>
      <c r="E776" s="43"/>
      <c r="F776" s="4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>
      <c r="A777" s="2"/>
      <c r="B777" s="2"/>
      <c r="C777" s="2"/>
      <c r="D777" s="2"/>
      <c r="E777" s="43"/>
      <c r="F777" s="4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>
      <c r="A778" s="2"/>
      <c r="B778" s="2"/>
      <c r="C778" s="2"/>
      <c r="D778" s="2"/>
      <c r="E778" s="43"/>
      <c r="F778" s="4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>
      <c r="A779" s="2"/>
      <c r="B779" s="2"/>
      <c r="C779" s="2"/>
      <c r="D779" s="2"/>
      <c r="E779" s="43"/>
      <c r="F779" s="4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>
      <c r="A780" s="2"/>
      <c r="B780" s="2"/>
      <c r="C780" s="2"/>
      <c r="D780" s="2"/>
      <c r="E780" s="43"/>
      <c r="F780" s="4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>
      <c r="A781" s="2"/>
      <c r="B781" s="2"/>
      <c r="C781" s="2"/>
      <c r="D781" s="2"/>
      <c r="E781" s="43"/>
      <c r="F781" s="4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>
      <c r="A782" s="2"/>
      <c r="B782" s="2"/>
      <c r="C782" s="2"/>
      <c r="D782" s="2"/>
      <c r="E782" s="43"/>
      <c r="F782" s="4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>
      <c r="A783" s="2"/>
      <c r="B783" s="2"/>
      <c r="C783" s="2"/>
      <c r="D783" s="2"/>
      <c r="E783" s="43"/>
      <c r="F783" s="4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>
      <c r="A784" s="2"/>
      <c r="B784" s="2"/>
      <c r="C784" s="2"/>
      <c r="D784" s="2"/>
      <c r="E784" s="43"/>
      <c r="F784" s="4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>
      <c r="A785" s="2"/>
      <c r="B785" s="2"/>
      <c r="C785" s="2"/>
      <c r="D785" s="2"/>
      <c r="E785" s="43"/>
      <c r="F785" s="4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>
      <c r="A786" s="2"/>
      <c r="B786" s="2"/>
      <c r="C786" s="2"/>
      <c r="D786" s="2"/>
      <c r="E786" s="43"/>
      <c r="F786" s="4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>
      <c r="A787" s="2"/>
      <c r="B787" s="2"/>
      <c r="C787" s="2"/>
      <c r="D787" s="2"/>
      <c r="E787" s="43"/>
      <c r="F787" s="4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>
      <c r="A788" s="2"/>
      <c r="B788" s="2"/>
      <c r="C788" s="2"/>
      <c r="D788" s="2"/>
      <c r="E788" s="43"/>
      <c r="F788" s="4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>
      <c r="A789" s="2"/>
      <c r="B789" s="2"/>
      <c r="C789" s="2"/>
      <c r="D789" s="2"/>
      <c r="E789" s="43"/>
      <c r="F789" s="4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>
      <c r="A790" s="2"/>
      <c r="B790" s="2"/>
      <c r="C790" s="2"/>
      <c r="D790" s="2"/>
      <c r="E790" s="43"/>
      <c r="F790" s="4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>
      <c r="A791" s="2"/>
      <c r="B791" s="2"/>
      <c r="C791" s="2"/>
      <c r="D791" s="2"/>
      <c r="E791" s="43"/>
      <c r="F791" s="4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>
      <c r="A792" s="2"/>
      <c r="B792" s="2"/>
      <c r="C792" s="2"/>
      <c r="D792" s="2"/>
      <c r="E792" s="43"/>
      <c r="F792" s="4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>
      <c r="A793" s="2"/>
      <c r="B793" s="2"/>
      <c r="C793" s="2"/>
      <c r="D793" s="2"/>
      <c r="E793" s="43"/>
      <c r="F793" s="4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>
      <c r="A794" s="2"/>
      <c r="B794" s="2"/>
      <c r="C794" s="2"/>
      <c r="D794" s="2"/>
      <c r="E794" s="43"/>
      <c r="F794" s="4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>
      <c r="A795" s="2"/>
      <c r="B795" s="2"/>
      <c r="C795" s="2"/>
      <c r="D795" s="2"/>
      <c r="E795" s="43"/>
      <c r="F795" s="4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>
      <c r="A796" s="2"/>
      <c r="B796" s="2"/>
      <c r="C796" s="2"/>
      <c r="D796" s="2"/>
      <c r="E796" s="43"/>
      <c r="F796" s="4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>
      <c r="A797" s="2"/>
      <c r="B797" s="2"/>
      <c r="C797" s="2"/>
      <c r="D797" s="2"/>
      <c r="E797" s="43"/>
      <c r="F797" s="4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>
      <c r="A798" s="2"/>
      <c r="B798" s="2"/>
      <c r="C798" s="2"/>
      <c r="D798" s="2"/>
      <c r="E798" s="43"/>
      <c r="F798" s="4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>
      <c r="A799" s="2"/>
      <c r="B799" s="2"/>
      <c r="C799" s="2"/>
      <c r="D799" s="2"/>
      <c r="E799" s="43"/>
      <c r="F799" s="4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>
      <c r="A800" s="2"/>
      <c r="B800" s="2"/>
      <c r="C800" s="2"/>
      <c r="D800" s="2"/>
      <c r="E800" s="43"/>
      <c r="F800" s="4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>
      <c r="A801" s="2"/>
      <c r="B801" s="2"/>
      <c r="C801" s="2"/>
      <c r="D801" s="2"/>
      <c r="E801" s="43"/>
      <c r="F801" s="4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>
      <c r="A802" s="2"/>
      <c r="B802" s="2"/>
      <c r="C802" s="2"/>
      <c r="D802" s="2"/>
      <c r="E802" s="43"/>
      <c r="F802" s="4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>
      <c r="A803" s="2"/>
      <c r="B803" s="2"/>
      <c r="C803" s="2"/>
      <c r="D803" s="2"/>
      <c r="E803" s="43"/>
      <c r="F803" s="4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>
      <c r="A804" s="2"/>
      <c r="B804" s="2"/>
      <c r="C804" s="2"/>
      <c r="D804" s="2"/>
      <c r="E804" s="43"/>
      <c r="F804" s="4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>
      <c r="A805" s="2"/>
      <c r="B805" s="2"/>
      <c r="C805" s="2"/>
      <c r="D805" s="2"/>
      <c r="E805" s="43"/>
      <c r="F805" s="4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>
      <c r="A806" s="2"/>
      <c r="B806" s="2"/>
      <c r="C806" s="2"/>
      <c r="D806" s="2"/>
      <c r="E806" s="43"/>
      <c r="F806" s="4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>
      <c r="A807" s="2"/>
      <c r="B807" s="2"/>
      <c r="C807" s="2"/>
      <c r="D807" s="2"/>
      <c r="E807" s="43"/>
      <c r="F807" s="4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>
      <c r="A808" s="2"/>
      <c r="B808" s="2"/>
      <c r="C808" s="2"/>
      <c r="D808" s="2"/>
      <c r="E808" s="43"/>
      <c r="F808" s="4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>
      <c r="A809" s="2"/>
      <c r="B809" s="2"/>
      <c r="C809" s="2"/>
      <c r="D809" s="2"/>
      <c r="E809" s="43"/>
      <c r="F809" s="4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>
      <c r="A810" s="2"/>
      <c r="B810" s="2"/>
      <c r="C810" s="2"/>
      <c r="D810" s="2"/>
      <c r="E810" s="43"/>
      <c r="F810" s="4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>
      <c r="A811" s="2"/>
      <c r="B811" s="2"/>
      <c r="C811" s="2"/>
      <c r="D811" s="2"/>
      <c r="E811" s="43"/>
      <c r="F811" s="4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>
      <c r="A812" s="2"/>
      <c r="B812" s="2"/>
      <c r="C812" s="2"/>
      <c r="D812" s="2"/>
      <c r="E812" s="43"/>
      <c r="F812" s="4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>
      <c r="A813" s="2"/>
      <c r="B813" s="2"/>
      <c r="C813" s="2"/>
      <c r="D813" s="2"/>
      <c r="E813" s="43"/>
      <c r="F813" s="4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>
      <c r="A814" s="2"/>
      <c r="B814" s="2"/>
      <c r="C814" s="2"/>
      <c r="D814" s="2"/>
      <c r="E814" s="43"/>
      <c r="F814" s="4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>
      <c r="A815" s="2"/>
      <c r="B815" s="2"/>
      <c r="C815" s="2"/>
      <c r="D815" s="2"/>
      <c r="E815" s="43"/>
      <c r="F815" s="4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>
      <c r="A816" s="2"/>
      <c r="B816" s="2"/>
      <c r="C816" s="2"/>
      <c r="D816" s="2"/>
      <c r="E816" s="43"/>
      <c r="F816" s="4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>
      <c r="A817" s="2"/>
      <c r="B817" s="2"/>
      <c r="C817" s="2"/>
      <c r="D817" s="2"/>
      <c r="E817" s="43"/>
      <c r="F817" s="4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>
      <c r="A818" s="2"/>
      <c r="B818" s="2"/>
      <c r="C818" s="2"/>
      <c r="D818" s="2"/>
      <c r="E818" s="43"/>
      <c r="F818" s="4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>
      <c r="A819" s="2"/>
      <c r="B819" s="2"/>
      <c r="C819" s="2"/>
      <c r="D819" s="2"/>
      <c r="E819" s="43"/>
      <c r="F819" s="4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>
      <c r="A820" s="2"/>
      <c r="B820" s="2"/>
      <c r="C820" s="2"/>
      <c r="D820" s="2"/>
      <c r="E820" s="43"/>
      <c r="F820" s="4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>
      <c r="A821" s="2"/>
      <c r="B821" s="2"/>
      <c r="C821" s="2"/>
      <c r="D821" s="2"/>
      <c r="E821" s="43"/>
      <c r="F821" s="4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>
      <c r="A822" s="2"/>
      <c r="B822" s="2"/>
      <c r="C822" s="2"/>
      <c r="D822" s="2"/>
      <c r="E822" s="43"/>
      <c r="F822" s="4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>
      <c r="A823" s="2"/>
      <c r="B823" s="2"/>
      <c r="C823" s="2"/>
      <c r="D823" s="2"/>
      <c r="E823" s="43"/>
      <c r="F823" s="4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>
      <c r="A824" s="2"/>
      <c r="B824" s="2"/>
      <c r="C824" s="2"/>
      <c r="D824" s="2"/>
      <c r="E824" s="43"/>
      <c r="F824" s="4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>
      <c r="A825" s="2"/>
      <c r="B825" s="2"/>
      <c r="C825" s="2"/>
      <c r="D825" s="2"/>
      <c r="E825" s="43"/>
      <c r="F825" s="4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>
      <c r="A826" s="2"/>
      <c r="B826" s="2"/>
      <c r="C826" s="2"/>
      <c r="D826" s="2"/>
      <c r="E826" s="43"/>
      <c r="F826" s="4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>
      <c r="A827" s="2"/>
      <c r="B827" s="2"/>
      <c r="C827" s="2"/>
      <c r="D827" s="2"/>
      <c r="E827" s="43"/>
      <c r="F827" s="4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>
      <c r="A828" s="2"/>
      <c r="B828" s="2"/>
      <c r="C828" s="2"/>
      <c r="D828" s="2"/>
      <c r="E828" s="43"/>
      <c r="F828" s="4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>
      <c r="A829" s="2"/>
      <c r="B829" s="2"/>
      <c r="C829" s="2"/>
      <c r="D829" s="2"/>
      <c r="E829" s="43"/>
      <c r="F829" s="4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>
      <c r="A830" s="2"/>
      <c r="B830" s="2"/>
      <c r="C830" s="2"/>
      <c r="D830" s="2"/>
      <c r="E830" s="43"/>
      <c r="F830" s="4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>
      <c r="A831" s="2"/>
      <c r="B831" s="2"/>
      <c r="C831" s="2"/>
      <c r="D831" s="2"/>
      <c r="E831" s="43"/>
      <c r="F831" s="4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>
      <c r="A832" s="2"/>
      <c r="B832" s="2"/>
      <c r="C832" s="2"/>
      <c r="D832" s="2"/>
      <c r="E832" s="43"/>
      <c r="F832" s="4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>
      <c r="A833" s="2"/>
      <c r="B833" s="2"/>
      <c r="C833" s="2"/>
      <c r="D833" s="2"/>
      <c r="E833" s="43"/>
      <c r="F833" s="4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>
      <c r="A834" s="2"/>
      <c r="B834" s="2"/>
      <c r="C834" s="2"/>
      <c r="D834" s="2"/>
      <c r="E834" s="43"/>
      <c r="F834" s="4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>
      <c r="A835" s="2"/>
      <c r="B835" s="2"/>
      <c r="C835" s="2"/>
      <c r="D835" s="2"/>
      <c r="E835" s="43"/>
      <c r="F835" s="4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>
      <c r="A836" s="2"/>
      <c r="B836" s="2"/>
      <c r="C836" s="2"/>
      <c r="D836" s="2"/>
      <c r="E836" s="43"/>
      <c r="F836" s="4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>
      <c r="A837" s="2"/>
      <c r="B837" s="2"/>
      <c r="C837" s="2"/>
      <c r="D837" s="2"/>
      <c r="E837" s="43"/>
      <c r="F837" s="4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>
      <c r="A838" s="2"/>
      <c r="B838" s="2"/>
      <c r="C838" s="2"/>
      <c r="D838" s="2"/>
      <c r="E838" s="43"/>
      <c r="F838" s="4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>
      <c r="A839" s="2"/>
      <c r="B839" s="2"/>
      <c r="C839" s="2"/>
      <c r="D839" s="2"/>
      <c r="E839" s="43"/>
      <c r="F839" s="4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>
      <c r="A840" s="2"/>
      <c r="B840" s="2"/>
      <c r="C840" s="2"/>
      <c r="D840" s="2"/>
      <c r="E840" s="43"/>
      <c r="F840" s="4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>
      <c r="A841" s="2"/>
      <c r="B841" s="2"/>
      <c r="C841" s="2"/>
      <c r="D841" s="2"/>
      <c r="E841" s="43"/>
      <c r="F841" s="4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>
      <c r="A842" s="2"/>
      <c r="B842" s="2"/>
      <c r="C842" s="2"/>
      <c r="D842" s="2"/>
      <c r="E842" s="43"/>
      <c r="F842" s="4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>
      <c r="A843" s="2"/>
      <c r="B843" s="2"/>
      <c r="C843" s="2"/>
      <c r="D843" s="2"/>
      <c r="E843" s="43"/>
      <c r="F843" s="4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>
      <c r="A844" s="2"/>
      <c r="B844" s="2"/>
      <c r="C844" s="2"/>
      <c r="D844" s="2"/>
      <c r="E844" s="43"/>
      <c r="F844" s="4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>
      <c r="A845" s="2"/>
      <c r="B845" s="2"/>
      <c r="C845" s="2"/>
      <c r="D845" s="2"/>
      <c r="E845" s="43"/>
      <c r="F845" s="4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>
      <c r="A846" s="2"/>
      <c r="B846" s="2"/>
      <c r="C846" s="2"/>
      <c r="D846" s="2"/>
      <c r="E846" s="43"/>
      <c r="F846" s="4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>
      <c r="A847" s="2"/>
      <c r="B847" s="2"/>
      <c r="C847" s="2"/>
      <c r="D847" s="2"/>
      <c r="E847" s="43"/>
      <c r="F847" s="4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>
      <c r="A848" s="2"/>
      <c r="B848" s="2"/>
      <c r="C848" s="2"/>
      <c r="D848" s="2"/>
      <c r="E848" s="43"/>
      <c r="F848" s="4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>
      <c r="A849" s="2"/>
      <c r="B849" s="2"/>
      <c r="C849" s="2"/>
      <c r="D849" s="2"/>
      <c r="E849" s="43"/>
      <c r="F849" s="4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>
      <c r="A850" s="2"/>
      <c r="B850" s="2"/>
      <c r="C850" s="2"/>
      <c r="D850" s="2"/>
      <c r="E850" s="43"/>
      <c r="F850" s="4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>
      <c r="A851" s="2"/>
      <c r="B851" s="2"/>
      <c r="C851" s="2"/>
      <c r="D851" s="2"/>
      <c r="E851" s="43"/>
      <c r="F851" s="4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>
      <c r="A852" s="2"/>
      <c r="B852" s="2"/>
      <c r="C852" s="2"/>
      <c r="D852" s="2"/>
      <c r="E852" s="43"/>
      <c r="F852" s="4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>
      <c r="A853" s="2"/>
      <c r="B853" s="2"/>
      <c r="C853" s="2"/>
      <c r="D853" s="2"/>
      <c r="E853" s="43"/>
      <c r="F853" s="4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>
      <c r="A854" s="2"/>
      <c r="B854" s="2"/>
      <c r="C854" s="2"/>
      <c r="D854" s="2"/>
      <c r="E854" s="43"/>
      <c r="F854" s="4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>
      <c r="A855" s="2"/>
      <c r="B855" s="2"/>
      <c r="C855" s="2"/>
      <c r="D855" s="2"/>
      <c r="E855" s="43"/>
      <c r="F855" s="4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>
      <c r="A856" s="2"/>
      <c r="B856" s="2"/>
      <c r="C856" s="2"/>
      <c r="D856" s="2"/>
      <c r="E856" s="43"/>
      <c r="F856" s="4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>
      <c r="A857" s="2"/>
      <c r="B857" s="2"/>
      <c r="C857" s="2"/>
      <c r="D857" s="2"/>
      <c r="E857" s="43"/>
      <c r="F857" s="4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>
      <c r="A858" s="2"/>
      <c r="B858" s="2"/>
      <c r="C858" s="2"/>
      <c r="D858" s="2"/>
      <c r="E858" s="43"/>
      <c r="F858" s="4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>
      <c r="A859" s="2"/>
      <c r="B859" s="2"/>
      <c r="C859" s="2"/>
      <c r="D859" s="2"/>
      <c r="E859" s="43"/>
      <c r="F859" s="4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>
      <c r="A860" s="2"/>
      <c r="B860" s="2"/>
      <c r="C860" s="2"/>
      <c r="D860" s="2"/>
      <c r="E860" s="43"/>
      <c r="F860" s="4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>
      <c r="A861" s="2"/>
      <c r="B861" s="2"/>
      <c r="C861" s="2"/>
      <c r="D861" s="2"/>
      <c r="E861" s="43"/>
      <c r="F861" s="4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>
      <c r="A862" s="2"/>
      <c r="B862" s="2"/>
      <c r="C862" s="2"/>
      <c r="D862" s="2"/>
      <c r="E862" s="43"/>
      <c r="F862" s="4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>
      <c r="A863" s="2"/>
      <c r="B863" s="2"/>
      <c r="C863" s="2"/>
      <c r="D863" s="2"/>
      <c r="E863" s="43"/>
      <c r="F863" s="4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>
      <c r="A864" s="2"/>
      <c r="B864" s="2"/>
      <c r="C864" s="2"/>
      <c r="D864" s="2"/>
      <c r="E864" s="43"/>
      <c r="F864" s="4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>
      <c r="A865" s="2"/>
      <c r="B865" s="2"/>
      <c r="C865" s="2"/>
      <c r="D865" s="2"/>
      <c r="E865" s="43"/>
      <c r="F865" s="4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>
      <c r="A866" s="2"/>
      <c r="B866" s="2"/>
      <c r="C866" s="2"/>
      <c r="D866" s="2"/>
      <c r="E866" s="43"/>
      <c r="F866" s="4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>
      <c r="A867" s="2"/>
      <c r="B867" s="2"/>
      <c r="C867" s="2"/>
      <c r="D867" s="2"/>
      <c r="E867" s="43"/>
      <c r="F867" s="4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>
      <c r="A868" s="2"/>
      <c r="B868" s="2"/>
      <c r="C868" s="2"/>
      <c r="D868" s="2"/>
      <c r="E868" s="43"/>
      <c r="F868" s="4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>
      <c r="A869" s="2"/>
      <c r="B869" s="2"/>
      <c r="C869" s="2"/>
      <c r="D869" s="2"/>
      <c r="E869" s="43"/>
      <c r="F869" s="4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>
      <c r="A870" s="2"/>
      <c r="B870" s="2"/>
      <c r="C870" s="2"/>
      <c r="D870" s="2"/>
      <c r="E870" s="43"/>
      <c r="F870" s="4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>
      <c r="A871" s="2"/>
      <c r="B871" s="2"/>
      <c r="C871" s="2"/>
      <c r="D871" s="2"/>
      <c r="E871" s="43"/>
      <c r="F871" s="4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>
      <c r="A872" s="2"/>
      <c r="B872" s="2"/>
      <c r="C872" s="2"/>
      <c r="D872" s="2"/>
      <c r="E872" s="43"/>
      <c r="F872" s="4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>
      <c r="A873" s="2"/>
      <c r="B873" s="2"/>
      <c r="C873" s="2"/>
      <c r="D873" s="2"/>
      <c r="E873" s="43"/>
      <c r="F873" s="4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>
      <c r="A874" s="2"/>
      <c r="B874" s="2"/>
      <c r="C874" s="2"/>
      <c r="D874" s="2"/>
      <c r="E874" s="43"/>
      <c r="F874" s="4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>
      <c r="A875" s="2"/>
      <c r="B875" s="2"/>
      <c r="C875" s="2"/>
      <c r="D875" s="2"/>
      <c r="E875" s="43"/>
      <c r="F875" s="4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>
      <c r="A876" s="2"/>
      <c r="B876" s="2"/>
      <c r="C876" s="2"/>
      <c r="D876" s="2"/>
      <c r="E876" s="43"/>
      <c r="F876" s="4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>
      <c r="A877" s="2"/>
      <c r="B877" s="2"/>
      <c r="C877" s="2"/>
      <c r="D877" s="2"/>
      <c r="E877" s="43"/>
      <c r="F877" s="4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>
      <c r="A878" s="2"/>
      <c r="B878" s="2"/>
      <c r="C878" s="2"/>
      <c r="D878" s="2"/>
      <c r="E878" s="43"/>
      <c r="F878" s="4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>
      <c r="A879" s="2"/>
      <c r="B879" s="2"/>
      <c r="C879" s="2"/>
      <c r="D879" s="2"/>
      <c r="E879" s="43"/>
      <c r="F879" s="4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>
      <c r="A880" s="2"/>
      <c r="B880" s="2"/>
      <c r="C880" s="2"/>
      <c r="D880" s="2"/>
      <c r="E880" s="43"/>
      <c r="F880" s="4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>
      <c r="A881" s="2"/>
      <c r="B881" s="2"/>
      <c r="C881" s="2"/>
      <c r="D881" s="2"/>
      <c r="E881" s="43"/>
      <c r="F881" s="4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>
      <c r="A882" s="2"/>
      <c r="B882" s="2"/>
      <c r="C882" s="2"/>
      <c r="D882" s="2"/>
      <c r="E882" s="43"/>
      <c r="F882" s="4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>
      <c r="A883" s="2"/>
      <c r="B883" s="2"/>
      <c r="C883" s="2"/>
      <c r="D883" s="2"/>
      <c r="E883" s="43"/>
      <c r="F883" s="4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>
      <c r="A884" s="2"/>
      <c r="B884" s="2"/>
      <c r="C884" s="2"/>
      <c r="D884" s="2"/>
      <c r="E884" s="43"/>
      <c r="F884" s="4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>
      <c r="A885" s="2"/>
      <c r="B885" s="2"/>
      <c r="C885" s="2"/>
      <c r="D885" s="2"/>
      <c r="E885" s="43"/>
      <c r="F885" s="4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>
      <c r="A886" s="2"/>
      <c r="B886" s="2"/>
      <c r="C886" s="2"/>
      <c r="D886" s="2"/>
      <c r="E886" s="43"/>
      <c r="F886" s="4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>
      <c r="A887" s="2"/>
      <c r="B887" s="2"/>
      <c r="C887" s="2"/>
      <c r="D887" s="2"/>
      <c r="E887" s="43"/>
      <c r="F887" s="4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>
      <c r="A888" s="2"/>
      <c r="B888" s="2"/>
      <c r="C888" s="2"/>
      <c r="D888" s="2"/>
      <c r="E888" s="43"/>
      <c r="F888" s="4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>
      <c r="A889" s="2"/>
      <c r="B889" s="2"/>
      <c r="C889" s="2"/>
      <c r="D889" s="2"/>
      <c r="E889" s="43"/>
      <c r="F889" s="4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>
      <c r="A890" s="2"/>
      <c r="B890" s="2"/>
      <c r="C890" s="2"/>
      <c r="D890" s="2"/>
      <c r="E890" s="43"/>
      <c r="F890" s="4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>
      <c r="A891" s="2"/>
      <c r="B891" s="2"/>
      <c r="C891" s="2"/>
      <c r="D891" s="2"/>
      <c r="E891" s="43"/>
      <c r="F891" s="4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>
      <c r="A892" s="2"/>
      <c r="B892" s="2"/>
      <c r="C892" s="2"/>
      <c r="D892" s="2"/>
      <c r="E892" s="43"/>
      <c r="F892" s="4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>
      <c r="A893" s="2"/>
      <c r="B893" s="2"/>
      <c r="C893" s="2"/>
      <c r="D893" s="2"/>
      <c r="E893" s="43"/>
      <c r="F893" s="4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>
      <c r="A894" s="2"/>
      <c r="B894" s="2"/>
      <c r="C894" s="2"/>
      <c r="D894" s="2"/>
      <c r="E894" s="43"/>
      <c r="F894" s="4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>
      <c r="A895" s="2"/>
      <c r="B895" s="2"/>
      <c r="C895" s="2"/>
      <c r="D895" s="2"/>
      <c r="E895" s="43"/>
      <c r="F895" s="4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>
      <c r="A896" s="2"/>
      <c r="B896" s="2"/>
      <c r="C896" s="2"/>
      <c r="D896" s="2"/>
      <c r="E896" s="43"/>
      <c r="F896" s="4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>
      <c r="A897" s="2"/>
      <c r="B897" s="2"/>
      <c r="C897" s="2"/>
      <c r="D897" s="2"/>
      <c r="E897" s="43"/>
      <c r="F897" s="4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>
      <c r="A898" s="2"/>
      <c r="B898" s="2"/>
      <c r="C898" s="2"/>
      <c r="D898" s="2"/>
      <c r="E898" s="43"/>
      <c r="F898" s="4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>
      <c r="A899" s="2"/>
      <c r="B899" s="2"/>
      <c r="C899" s="2"/>
      <c r="D899" s="2"/>
      <c r="E899" s="43"/>
      <c r="F899" s="4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>
      <c r="A900" s="2"/>
      <c r="B900" s="2"/>
      <c r="C900" s="2"/>
      <c r="D900" s="2"/>
      <c r="E900" s="43"/>
      <c r="F900" s="4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>
      <c r="A901" s="2"/>
      <c r="B901" s="2"/>
      <c r="C901" s="2"/>
      <c r="D901" s="2"/>
      <c r="E901" s="43"/>
      <c r="F901" s="4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>
      <c r="A902" s="2"/>
      <c r="B902" s="2"/>
      <c r="C902" s="2"/>
      <c r="D902" s="2"/>
      <c r="E902" s="43"/>
      <c r="F902" s="4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>
      <c r="A903" s="2"/>
      <c r="B903" s="2"/>
      <c r="C903" s="2"/>
      <c r="D903" s="2"/>
      <c r="E903" s="43"/>
      <c r="F903" s="4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>
      <c r="A904" s="2"/>
      <c r="B904" s="2"/>
      <c r="C904" s="2"/>
      <c r="D904" s="2"/>
      <c r="E904" s="43"/>
      <c r="F904" s="4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>
      <c r="A905" s="2"/>
      <c r="B905" s="2"/>
      <c r="C905" s="2"/>
      <c r="D905" s="2"/>
      <c r="E905" s="43"/>
      <c r="F905" s="4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>
      <c r="A906" s="2"/>
      <c r="B906" s="2"/>
      <c r="C906" s="2"/>
      <c r="D906" s="2"/>
      <c r="E906" s="43"/>
      <c r="F906" s="4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>
      <c r="A907" s="2"/>
      <c r="B907" s="2"/>
      <c r="C907" s="2"/>
      <c r="D907" s="2"/>
      <c r="E907" s="43"/>
      <c r="F907" s="4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>
      <c r="A908" s="2"/>
      <c r="B908" s="2"/>
      <c r="C908" s="2"/>
      <c r="D908" s="2"/>
      <c r="E908" s="43"/>
      <c r="F908" s="4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>
      <c r="A909" s="2"/>
      <c r="B909" s="2"/>
      <c r="C909" s="2"/>
      <c r="D909" s="2"/>
      <c r="E909" s="43"/>
      <c r="F909" s="4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>
      <c r="A910" s="2"/>
      <c r="B910" s="2"/>
      <c r="C910" s="2"/>
      <c r="D910" s="2"/>
      <c r="E910" s="43"/>
      <c r="F910" s="4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>
      <c r="A911" s="2"/>
      <c r="B911" s="2"/>
      <c r="C911" s="2"/>
      <c r="D911" s="2"/>
      <c r="E911" s="43"/>
      <c r="F911" s="4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>
      <c r="A912" s="2"/>
      <c r="B912" s="2"/>
      <c r="C912" s="2"/>
      <c r="D912" s="2"/>
      <c r="E912" s="43"/>
      <c r="F912" s="4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>
      <c r="A913" s="2"/>
      <c r="B913" s="2"/>
      <c r="C913" s="2"/>
      <c r="D913" s="2"/>
      <c r="E913" s="43"/>
      <c r="F913" s="4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>
      <c r="A914" s="2"/>
      <c r="B914" s="2"/>
      <c r="C914" s="2"/>
      <c r="D914" s="2"/>
      <c r="E914" s="43"/>
      <c r="F914" s="4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>
      <c r="A915" s="2"/>
      <c r="B915" s="2"/>
      <c r="C915" s="2"/>
      <c r="D915" s="2"/>
      <c r="E915" s="43"/>
      <c r="F915" s="4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>
      <c r="A916" s="2"/>
      <c r="B916" s="2"/>
      <c r="C916" s="2"/>
      <c r="D916" s="2"/>
      <c r="E916" s="43"/>
      <c r="F916" s="4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>
      <c r="A917" s="2"/>
      <c r="B917" s="2"/>
      <c r="C917" s="2"/>
      <c r="D917" s="2"/>
      <c r="E917" s="43"/>
      <c r="F917" s="4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>
      <c r="A918" s="2"/>
      <c r="B918" s="2"/>
      <c r="C918" s="2"/>
      <c r="D918" s="2"/>
      <c r="E918" s="43"/>
      <c r="F918" s="4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>
      <c r="A919" s="2"/>
      <c r="B919" s="2"/>
      <c r="C919" s="2"/>
      <c r="D919" s="2"/>
      <c r="E919" s="43"/>
      <c r="F919" s="4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>
      <c r="A920" s="2"/>
      <c r="B920" s="2"/>
      <c r="C920" s="2"/>
      <c r="D920" s="2"/>
      <c r="E920" s="43"/>
      <c r="F920" s="4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>
      <c r="A921" s="2"/>
      <c r="B921" s="2"/>
      <c r="C921" s="2"/>
      <c r="D921" s="2"/>
      <c r="E921" s="43"/>
      <c r="F921" s="4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>
      <c r="A922" s="2"/>
      <c r="B922" s="2"/>
      <c r="C922" s="2"/>
      <c r="D922" s="2"/>
      <c r="E922" s="43"/>
      <c r="F922" s="4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>
      <c r="A923" s="2"/>
      <c r="B923" s="2"/>
      <c r="C923" s="2"/>
      <c r="D923" s="2"/>
      <c r="E923" s="43"/>
      <c r="F923" s="4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>
      <c r="A924" s="2"/>
      <c r="B924" s="2"/>
      <c r="C924" s="2"/>
      <c r="D924" s="2"/>
      <c r="E924" s="43"/>
      <c r="F924" s="4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>
      <c r="A925" s="2"/>
      <c r="B925" s="2"/>
      <c r="C925" s="2"/>
      <c r="D925" s="2"/>
      <c r="E925" s="43"/>
      <c r="F925" s="4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>
      <c r="A926" s="2"/>
      <c r="B926" s="2"/>
      <c r="C926" s="2"/>
      <c r="D926" s="2"/>
      <c r="E926" s="43"/>
      <c r="F926" s="4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>
      <c r="A927" s="2"/>
      <c r="B927" s="2"/>
      <c r="C927" s="2"/>
      <c r="D927" s="2"/>
      <c r="E927" s="43"/>
      <c r="F927" s="4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>
      <c r="A928" s="2"/>
      <c r="B928" s="2"/>
      <c r="C928" s="2"/>
      <c r="D928" s="2"/>
      <c r="E928" s="43"/>
      <c r="F928" s="4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>
      <c r="A929" s="2"/>
      <c r="B929" s="2"/>
      <c r="C929" s="2"/>
      <c r="D929" s="2"/>
      <c r="E929" s="43"/>
      <c r="F929" s="4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>
      <c r="A930" s="2"/>
      <c r="B930" s="2"/>
      <c r="C930" s="2"/>
      <c r="D930" s="2"/>
      <c r="E930" s="43"/>
      <c r="F930" s="4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>
      <c r="A931" s="2"/>
      <c r="B931" s="2"/>
      <c r="C931" s="2"/>
      <c r="D931" s="2"/>
      <c r="E931" s="43"/>
      <c r="F931" s="4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>
      <c r="A932" s="2"/>
      <c r="B932" s="2"/>
      <c r="C932" s="2"/>
      <c r="D932" s="2"/>
      <c r="E932" s="43"/>
      <c r="F932" s="4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>
      <c r="A933" s="2"/>
      <c r="B933" s="2"/>
      <c r="C933" s="2"/>
      <c r="D933" s="2"/>
      <c r="E933" s="43"/>
      <c r="F933" s="4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>
      <c r="A934" s="2"/>
      <c r="B934" s="2"/>
      <c r="C934" s="2"/>
      <c r="D934" s="2"/>
      <c r="E934" s="43"/>
      <c r="F934" s="4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>
      <c r="A935" s="2"/>
      <c r="B935" s="2"/>
      <c r="C935" s="2"/>
      <c r="D935" s="2"/>
      <c r="E935" s="43"/>
      <c r="F935" s="4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>
      <c r="A936" s="2"/>
      <c r="B936" s="2"/>
      <c r="C936" s="2"/>
      <c r="D936" s="2"/>
      <c r="E936" s="43"/>
      <c r="F936" s="4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>
      <c r="A937" s="2"/>
      <c r="B937" s="2"/>
      <c r="C937" s="2"/>
      <c r="D937" s="2"/>
      <c r="E937" s="43"/>
      <c r="F937" s="4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>
      <c r="A938" s="2"/>
      <c r="B938" s="2"/>
      <c r="C938" s="2"/>
      <c r="D938" s="2"/>
      <c r="E938" s="43"/>
      <c r="F938" s="4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>
      <c r="A939" s="2"/>
      <c r="B939" s="2"/>
      <c r="C939" s="2"/>
      <c r="D939" s="2"/>
      <c r="E939" s="43"/>
      <c r="F939" s="4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>
      <c r="A940" s="2"/>
      <c r="B940" s="2"/>
      <c r="C940" s="2"/>
      <c r="D940" s="2"/>
      <c r="E940" s="43"/>
      <c r="F940" s="4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>
      <c r="A941" s="2"/>
      <c r="B941" s="2"/>
      <c r="C941" s="2"/>
      <c r="D941" s="2"/>
      <c r="E941" s="43"/>
      <c r="F941" s="4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>
      <c r="A942" s="2"/>
      <c r="B942" s="2"/>
      <c r="C942" s="2"/>
      <c r="D942" s="2"/>
      <c r="E942" s="43"/>
      <c r="F942" s="4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>
      <c r="A943" s="2"/>
      <c r="B943" s="2"/>
      <c r="C943" s="2"/>
      <c r="D943" s="2"/>
      <c r="E943" s="43"/>
      <c r="F943" s="4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>
      <c r="A944" s="2"/>
      <c r="B944" s="2"/>
      <c r="C944" s="2"/>
      <c r="D944" s="2"/>
      <c r="E944" s="43"/>
      <c r="F944" s="4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>
      <c r="A945" s="2"/>
      <c r="B945" s="2"/>
      <c r="C945" s="2"/>
      <c r="D945" s="2"/>
      <c r="E945" s="43"/>
      <c r="F945" s="4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>
      <c r="A946" s="2"/>
      <c r="B946" s="2"/>
      <c r="C946" s="2"/>
      <c r="D946" s="2"/>
      <c r="E946" s="43"/>
      <c r="F946" s="4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>
      <c r="A947" s="2"/>
      <c r="B947" s="2"/>
      <c r="C947" s="2"/>
      <c r="D947" s="2"/>
      <c r="E947" s="43"/>
      <c r="F947" s="4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>
      <c r="A948" s="2"/>
      <c r="B948" s="2"/>
      <c r="C948" s="2"/>
      <c r="D948" s="2"/>
      <c r="E948" s="43"/>
      <c r="F948" s="4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>
      <c r="A949" s="2"/>
      <c r="B949" s="2"/>
      <c r="C949" s="2"/>
      <c r="D949" s="2"/>
      <c r="E949" s="43"/>
      <c r="F949" s="4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>
      <c r="A950" s="2"/>
      <c r="B950" s="2"/>
      <c r="C950" s="2"/>
      <c r="D950" s="2"/>
      <c r="E950" s="43"/>
      <c r="F950" s="4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>
      <c r="A951" s="2"/>
      <c r="B951" s="2"/>
      <c r="C951" s="2"/>
      <c r="D951" s="2"/>
      <c r="E951" s="43"/>
      <c r="F951" s="4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>
      <c r="A952" s="2"/>
      <c r="B952" s="2"/>
      <c r="C952" s="2"/>
      <c r="D952" s="2"/>
      <c r="E952" s="43"/>
      <c r="F952" s="4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>
      <c r="A953" s="2"/>
      <c r="B953" s="2"/>
      <c r="C953" s="2"/>
      <c r="D953" s="2"/>
      <c r="E953" s="43"/>
      <c r="F953" s="4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>
      <c r="A954" s="2"/>
      <c r="B954" s="2"/>
      <c r="C954" s="2"/>
      <c r="D954" s="2"/>
      <c r="E954" s="43"/>
      <c r="F954" s="4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>
      <c r="A955" s="2"/>
      <c r="B955" s="2"/>
      <c r="C955" s="2"/>
      <c r="D955" s="2"/>
      <c r="E955" s="43"/>
      <c r="F955" s="4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>
      <c r="A956" s="2"/>
      <c r="B956" s="2"/>
      <c r="C956" s="2"/>
      <c r="D956" s="2"/>
      <c r="E956" s="43"/>
      <c r="F956" s="4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>
      <c r="A957" s="2"/>
      <c r="B957" s="2"/>
      <c r="C957" s="2"/>
      <c r="D957" s="2"/>
      <c r="E957" s="43"/>
      <c r="F957" s="4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>
      <c r="A958" s="2"/>
      <c r="B958" s="2"/>
      <c r="C958" s="2"/>
      <c r="D958" s="2"/>
      <c r="E958" s="43"/>
      <c r="F958" s="4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>
      <c r="A959" s="2"/>
      <c r="B959" s="2"/>
      <c r="C959" s="2"/>
      <c r="D959" s="2"/>
      <c r="E959" s="43"/>
      <c r="F959" s="4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>
      <c r="A960" s="2"/>
      <c r="B960" s="2"/>
      <c r="C960" s="2"/>
      <c r="D960" s="2"/>
      <c r="E960" s="43"/>
      <c r="F960" s="4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>
      <c r="A961" s="2"/>
      <c r="B961" s="2"/>
      <c r="C961" s="2"/>
      <c r="D961" s="2"/>
      <c r="E961" s="43"/>
      <c r="F961" s="4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>
      <c r="A962" s="2"/>
      <c r="B962" s="2"/>
      <c r="C962" s="2"/>
      <c r="D962" s="2"/>
      <c r="E962" s="43"/>
      <c r="F962" s="4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>
      <c r="A963" s="2"/>
      <c r="B963" s="2"/>
      <c r="C963" s="2"/>
      <c r="D963" s="2"/>
      <c r="E963" s="43"/>
      <c r="F963" s="4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>
      <c r="A964" s="2"/>
      <c r="B964" s="2"/>
      <c r="C964" s="2"/>
      <c r="D964" s="2"/>
      <c r="E964" s="43"/>
      <c r="F964" s="4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>
      <c r="A965" s="2"/>
      <c r="B965" s="2"/>
      <c r="C965" s="2"/>
      <c r="D965" s="2"/>
      <c r="E965" s="43"/>
      <c r="F965" s="4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>
      <c r="A966" s="2"/>
      <c r="B966" s="2"/>
      <c r="C966" s="2"/>
      <c r="D966" s="2"/>
      <c r="E966" s="43"/>
      <c r="F966" s="4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>
      <c r="A967" s="2"/>
      <c r="B967" s="2"/>
      <c r="C967" s="2"/>
      <c r="D967" s="2"/>
      <c r="E967" s="43"/>
      <c r="F967" s="4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>
      <c r="A968" s="2"/>
      <c r="B968" s="2"/>
      <c r="C968" s="2"/>
      <c r="D968" s="2"/>
      <c r="E968" s="43"/>
      <c r="F968" s="4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>
      <c r="A969" s="2"/>
      <c r="B969" s="2"/>
      <c r="C969" s="2"/>
      <c r="D969" s="2"/>
      <c r="E969" s="43"/>
      <c r="F969" s="4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>
      <c r="A970" s="2"/>
      <c r="B970" s="2"/>
      <c r="C970" s="2"/>
      <c r="D970" s="2"/>
      <c r="E970" s="43"/>
      <c r="F970" s="4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>
      <c r="A971" s="2"/>
      <c r="B971" s="2"/>
      <c r="C971" s="2"/>
      <c r="D971" s="2"/>
      <c r="E971" s="43"/>
      <c r="F971" s="4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>
      <c r="A972" s="2"/>
      <c r="B972" s="2"/>
      <c r="C972" s="2"/>
      <c r="D972" s="2"/>
      <c r="E972" s="43"/>
      <c r="F972" s="4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>
      <c r="A973" s="2"/>
      <c r="B973" s="2"/>
      <c r="C973" s="2"/>
      <c r="D973" s="2"/>
      <c r="E973" s="43"/>
      <c r="F973" s="4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>
      <c r="A974" s="2"/>
      <c r="B974" s="2"/>
      <c r="C974" s="2"/>
      <c r="D974" s="2"/>
      <c r="E974" s="43"/>
      <c r="F974" s="4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>
      <c r="A975" s="2"/>
      <c r="B975" s="2"/>
      <c r="C975" s="2"/>
      <c r="D975" s="2"/>
      <c r="E975" s="43"/>
      <c r="F975" s="4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</sheetData>
  <mergeCells count="1">
    <mergeCell ref="A1:F1"/>
  </mergeCells>
  <printOptions horizontalCentered="1"/>
  <pageMargins left="0.196527777777778" right="0.196527777777778" top="0.196527777777778" bottom="0.196527777777778" header="0" footer="0"/>
  <pageSetup paperSize="11" fitToHeight="0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75"/>
  <sheetViews>
    <sheetView workbookViewId="0">
      <selection activeCell="D22" sqref="D22"/>
    </sheetView>
  </sheetViews>
  <sheetFormatPr defaultColWidth="14.42578125" defaultRowHeight="15" customHeight="1"/>
  <cols>
    <col min="1" max="1" width="3" customWidth="1"/>
    <col min="2" max="2" width="21.140625" customWidth="1"/>
    <col min="3" max="3" width="16.5703125" customWidth="1"/>
    <col min="4" max="4" width="31.7109375" customWidth="1"/>
    <col min="5" max="5" width="5.140625" customWidth="1"/>
    <col min="6" max="6" width="6.85546875" customWidth="1"/>
    <col min="7" max="26" width="8.7109375" customWidth="1"/>
  </cols>
  <sheetData>
    <row r="1" spans="1:26" ht="14.25" customHeight="1">
      <c r="A1" s="73" t="str">
        <f>START!B22</f>
        <v>5000m bieg główny kobiet</v>
      </c>
      <c r="B1" s="74"/>
      <c r="C1" s="74"/>
      <c r="D1" s="74"/>
      <c r="E1" s="74"/>
      <c r="F1" s="75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4" t="s">
        <v>3</v>
      </c>
      <c r="B2" s="4" t="s">
        <v>4</v>
      </c>
      <c r="C2" s="4" t="s">
        <v>5</v>
      </c>
      <c r="D2" s="4" t="s">
        <v>6</v>
      </c>
      <c r="E2" s="4" t="s">
        <v>593</v>
      </c>
      <c r="F2" s="4" t="s">
        <v>594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7">
        <v>1</v>
      </c>
      <c r="B3" s="44" t="s">
        <v>673</v>
      </c>
      <c r="C3" s="44" t="s">
        <v>674</v>
      </c>
      <c r="D3" s="7" t="s">
        <v>675</v>
      </c>
      <c r="E3" s="35">
        <v>1988</v>
      </c>
      <c r="F3" s="35" t="s">
        <v>676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7">
        <v>2</v>
      </c>
      <c r="B4" s="44" t="s">
        <v>677</v>
      </c>
      <c r="C4" s="44" t="s">
        <v>678</v>
      </c>
      <c r="D4" s="28" t="s">
        <v>675</v>
      </c>
      <c r="E4" s="35">
        <v>1988</v>
      </c>
      <c r="F4" s="35" t="s">
        <v>679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7">
        <v>3</v>
      </c>
      <c r="B5" s="18" t="s">
        <v>680</v>
      </c>
      <c r="C5" s="18" t="s">
        <v>220</v>
      </c>
      <c r="D5" s="18" t="s">
        <v>270</v>
      </c>
      <c r="E5" s="36">
        <v>1982</v>
      </c>
      <c r="F5" s="35" t="s">
        <v>681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7">
        <v>4</v>
      </c>
      <c r="B6" s="26" t="s">
        <v>682</v>
      </c>
      <c r="C6" s="26" t="s">
        <v>683</v>
      </c>
      <c r="D6" s="26" t="s">
        <v>146</v>
      </c>
      <c r="E6" s="35">
        <v>1977</v>
      </c>
      <c r="F6" s="35" t="s">
        <v>684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7">
        <v>5</v>
      </c>
      <c r="B7" s="7" t="s">
        <v>685</v>
      </c>
      <c r="C7" s="7" t="s">
        <v>686</v>
      </c>
      <c r="D7" s="19"/>
      <c r="E7" s="35">
        <v>1969</v>
      </c>
      <c r="F7" s="35" t="s">
        <v>687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7">
        <v>6</v>
      </c>
      <c r="B8" s="45" t="s">
        <v>231</v>
      </c>
      <c r="C8" s="45" t="s">
        <v>560</v>
      </c>
      <c r="D8" s="8" t="s">
        <v>561</v>
      </c>
      <c r="E8" s="35">
        <v>2000</v>
      </c>
      <c r="F8" s="35" t="s">
        <v>688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7">
        <v>7</v>
      </c>
      <c r="B9" s="7" t="s">
        <v>689</v>
      </c>
      <c r="C9" s="7" t="s">
        <v>690</v>
      </c>
      <c r="D9" s="7" t="s">
        <v>36</v>
      </c>
      <c r="E9" s="35">
        <v>1980</v>
      </c>
      <c r="F9" s="35" t="s">
        <v>691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7">
        <v>8</v>
      </c>
      <c r="B10" s="54" t="s">
        <v>185</v>
      </c>
      <c r="C10" s="54" t="s">
        <v>166</v>
      </c>
      <c r="D10" s="55" t="s">
        <v>692</v>
      </c>
      <c r="E10" s="56">
        <v>1973</v>
      </c>
      <c r="F10" s="57" t="s">
        <v>693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7"/>
      <c r="B11" s="60" t="s">
        <v>694</v>
      </c>
      <c r="C11" s="60" t="s">
        <v>145</v>
      </c>
      <c r="D11" s="60"/>
      <c r="E11" s="61">
        <v>1956</v>
      </c>
      <c r="F11" s="61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7"/>
      <c r="B12" s="60" t="s">
        <v>695</v>
      </c>
      <c r="C12" s="60" t="s">
        <v>696</v>
      </c>
      <c r="D12" s="60" t="s">
        <v>600</v>
      </c>
      <c r="E12" s="61">
        <v>1973</v>
      </c>
      <c r="F12" s="61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7"/>
      <c r="B13" s="62" t="s">
        <v>697</v>
      </c>
      <c r="C13" s="62" t="s">
        <v>252</v>
      </c>
      <c r="D13" s="62" t="s">
        <v>146</v>
      </c>
      <c r="E13" s="61"/>
      <c r="F13" s="61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7"/>
      <c r="B14" s="60" t="s">
        <v>690</v>
      </c>
      <c r="C14" s="60" t="s">
        <v>689</v>
      </c>
      <c r="D14" s="60" t="s">
        <v>36</v>
      </c>
      <c r="E14" s="61">
        <v>1980</v>
      </c>
      <c r="F14" s="61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7"/>
      <c r="B15" s="60" t="s">
        <v>698</v>
      </c>
      <c r="C15" s="60" t="s">
        <v>166</v>
      </c>
      <c r="D15" s="63" t="s">
        <v>70</v>
      </c>
      <c r="E15" s="63">
        <v>1997</v>
      </c>
      <c r="F15" s="61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7"/>
      <c r="B16" s="64" t="s">
        <v>699</v>
      </c>
      <c r="C16" s="64" t="s">
        <v>148</v>
      </c>
      <c r="D16" s="64" t="s">
        <v>700</v>
      </c>
      <c r="E16" s="61">
        <v>1998</v>
      </c>
      <c r="F16" s="61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19"/>
      <c r="B17" s="58"/>
      <c r="C17" s="58"/>
      <c r="D17" s="58"/>
      <c r="E17" s="59"/>
      <c r="F17" s="59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19"/>
      <c r="B18" s="19"/>
      <c r="C18" s="19"/>
      <c r="D18" s="19"/>
      <c r="E18" s="4"/>
      <c r="F18" s="4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19"/>
      <c r="B19" s="19"/>
      <c r="C19" s="19"/>
      <c r="D19" s="19"/>
      <c r="E19" s="4"/>
      <c r="F19" s="4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19"/>
      <c r="B20" s="19"/>
      <c r="C20" s="19"/>
      <c r="D20" s="19"/>
      <c r="E20" s="4"/>
      <c r="F20" s="4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19"/>
      <c r="B21" s="19"/>
      <c r="C21" s="19"/>
      <c r="D21" s="19"/>
      <c r="E21" s="4"/>
      <c r="F21" s="4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19"/>
      <c r="B22" s="19"/>
      <c r="C22" s="19"/>
      <c r="D22" s="19"/>
      <c r="E22" s="4"/>
      <c r="F22" s="4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19"/>
      <c r="B23" s="19"/>
      <c r="C23" s="19"/>
      <c r="D23" s="19"/>
      <c r="E23" s="4"/>
      <c r="F23" s="4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19"/>
      <c r="B24" s="19"/>
      <c r="C24" s="19"/>
      <c r="D24" s="19"/>
      <c r="E24" s="4"/>
      <c r="F24" s="4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19"/>
      <c r="B25" s="19"/>
      <c r="C25" s="19"/>
      <c r="D25" s="19"/>
      <c r="E25" s="4"/>
      <c r="F25" s="4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19"/>
      <c r="B26" s="19"/>
      <c r="C26" s="19"/>
      <c r="D26" s="19"/>
      <c r="E26" s="4"/>
      <c r="F26" s="4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19"/>
      <c r="B27" s="19"/>
      <c r="C27" s="19"/>
      <c r="D27" s="19"/>
      <c r="E27" s="4"/>
      <c r="F27" s="4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19"/>
      <c r="B28" s="19"/>
      <c r="C28" s="19"/>
      <c r="D28" s="19"/>
      <c r="E28" s="4"/>
      <c r="F28" s="4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19"/>
      <c r="B29" s="19"/>
      <c r="C29" s="19"/>
      <c r="D29" s="19"/>
      <c r="E29" s="4"/>
      <c r="F29" s="4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19"/>
      <c r="B30" s="19"/>
      <c r="C30" s="19"/>
      <c r="D30" s="19"/>
      <c r="E30" s="4"/>
      <c r="F30" s="4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19"/>
      <c r="B31" s="19"/>
      <c r="C31" s="19"/>
      <c r="D31" s="19"/>
      <c r="E31" s="4"/>
      <c r="F31" s="4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19"/>
      <c r="B32" s="19"/>
      <c r="C32" s="19"/>
      <c r="D32" s="19"/>
      <c r="E32" s="4"/>
      <c r="F32" s="4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19"/>
      <c r="B33" s="19"/>
      <c r="C33" s="19"/>
      <c r="D33" s="19"/>
      <c r="E33" s="4"/>
      <c r="F33" s="4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19"/>
      <c r="B34" s="19"/>
      <c r="C34" s="19"/>
      <c r="D34" s="19"/>
      <c r="E34" s="4"/>
      <c r="F34" s="4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19"/>
      <c r="B35" s="19"/>
      <c r="C35" s="19"/>
      <c r="D35" s="19"/>
      <c r="E35" s="4"/>
      <c r="F35" s="4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19"/>
      <c r="B36" s="19"/>
      <c r="C36" s="19"/>
      <c r="D36" s="19"/>
      <c r="E36" s="4"/>
      <c r="F36" s="4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19"/>
      <c r="B37" s="19"/>
      <c r="C37" s="19"/>
      <c r="D37" s="19"/>
      <c r="E37" s="4"/>
      <c r="F37" s="4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43"/>
      <c r="F38" s="43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43"/>
      <c r="F39" s="43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43"/>
      <c r="F40" s="43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43"/>
      <c r="F41" s="43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43"/>
      <c r="F42" s="43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43"/>
      <c r="F43" s="43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43"/>
      <c r="F44" s="43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43"/>
      <c r="F45" s="43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43"/>
      <c r="F46" s="43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43"/>
      <c r="F47" s="43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43"/>
      <c r="F48" s="43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43"/>
      <c r="F49" s="43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43"/>
      <c r="F50" s="43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43"/>
      <c r="F51" s="43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43"/>
      <c r="F52" s="43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43"/>
      <c r="F53" s="43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43"/>
      <c r="F54" s="43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43"/>
      <c r="F55" s="43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43"/>
      <c r="F56" s="43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43"/>
      <c r="F57" s="43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43"/>
      <c r="F58" s="43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43"/>
      <c r="F59" s="43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43"/>
      <c r="F60" s="43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43"/>
      <c r="F61" s="43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43"/>
      <c r="F62" s="43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43"/>
      <c r="F63" s="43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43"/>
      <c r="F64" s="43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43"/>
      <c r="F65" s="43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43"/>
      <c r="F66" s="43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43"/>
      <c r="F67" s="43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43"/>
      <c r="F68" s="43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43"/>
      <c r="F69" s="43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43"/>
      <c r="F70" s="43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43"/>
      <c r="F71" s="43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43"/>
      <c r="F72" s="43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43"/>
      <c r="F73" s="43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43"/>
      <c r="F74" s="43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43"/>
      <c r="F75" s="43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43"/>
      <c r="F76" s="43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43"/>
      <c r="F77" s="43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43"/>
      <c r="F78" s="43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43"/>
      <c r="F79" s="43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43"/>
      <c r="F80" s="43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43"/>
      <c r="F81" s="43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43"/>
      <c r="F82" s="43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43"/>
      <c r="F83" s="43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43"/>
      <c r="F84" s="43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43"/>
      <c r="F85" s="43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43"/>
      <c r="F86" s="43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43"/>
      <c r="F87" s="43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43"/>
      <c r="F88" s="43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43"/>
      <c r="F89" s="43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43"/>
      <c r="F90" s="43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43"/>
      <c r="F91" s="43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43"/>
      <c r="F92" s="43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43"/>
      <c r="F93" s="43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43"/>
      <c r="F94" s="43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43"/>
      <c r="F95" s="43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43"/>
      <c r="F96" s="43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43"/>
      <c r="F97" s="43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43"/>
      <c r="F98" s="43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43"/>
      <c r="F99" s="43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43"/>
      <c r="F100" s="43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43"/>
      <c r="F101" s="43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43"/>
      <c r="F102" s="43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43"/>
      <c r="F103" s="43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43"/>
      <c r="F104" s="43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43"/>
      <c r="F105" s="43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43"/>
      <c r="F106" s="43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43"/>
      <c r="F107" s="43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43"/>
      <c r="F108" s="43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43"/>
      <c r="F109" s="43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43"/>
      <c r="F110" s="43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43"/>
      <c r="F111" s="43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43"/>
      <c r="F112" s="43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43"/>
      <c r="F113" s="43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43"/>
      <c r="F114" s="43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43"/>
      <c r="F115" s="43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43"/>
      <c r="F116" s="43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43"/>
      <c r="F117" s="43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43"/>
      <c r="F118" s="43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43"/>
      <c r="F119" s="43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43"/>
      <c r="F120" s="43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43"/>
      <c r="F121" s="43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43"/>
      <c r="F122" s="43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43"/>
      <c r="F123" s="43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43"/>
      <c r="F124" s="43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43"/>
      <c r="F125" s="43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43"/>
      <c r="F126" s="43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43"/>
      <c r="F127" s="43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43"/>
      <c r="F128" s="43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43"/>
      <c r="F129" s="43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43"/>
      <c r="F130" s="43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43"/>
      <c r="F131" s="43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43"/>
      <c r="F132" s="43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43"/>
      <c r="F133" s="43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43"/>
      <c r="F134" s="43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43"/>
      <c r="F135" s="43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43"/>
      <c r="F136" s="43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43"/>
      <c r="F137" s="43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43"/>
      <c r="F138" s="43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43"/>
      <c r="F139" s="43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43"/>
      <c r="F140" s="43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43"/>
      <c r="F141" s="43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43"/>
      <c r="F142" s="43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43"/>
      <c r="F143" s="43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43"/>
      <c r="F144" s="43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43"/>
      <c r="F145" s="43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43"/>
      <c r="F146" s="43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43"/>
      <c r="F147" s="43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43"/>
      <c r="F148" s="43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43"/>
      <c r="F149" s="43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43"/>
      <c r="F150" s="43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43"/>
      <c r="F151" s="43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43"/>
      <c r="F152" s="43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43"/>
      <c r="F153" s="43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43"/>
      <c r="F154" s="43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43"/>
      <c r="F155" s="43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43"/>
      <c r="F156" s="43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43"/>
      <c r="F157" s="43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43"/>
      <c r="F158" s="43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43"/>
      <c r="F159" s="43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43"/>
      <c r="F160" s="43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43"/>
      <c r="F161" s="43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43"/>
      <c r="F162" s="43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43"/>
      <c r="F163" s="43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43"/>
      <c r="F164" s="43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43"/>
      <c r="F165" s="43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43"/>
      <c r="F166" s="43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43"/>
      <c r="F167" s="43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43"/>
      <c r="F168" s="43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43"/>
      <c r="F169" s="43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43"/>
      <c r="F170" s="43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43"/>
      <c r="F171" s="43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43"/>
      <c r="F172" s="43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43"/>
      <c r="F173" s="43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43"/>
      <c r="F174" s="43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43"/>
      <c r="F175" s="43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43"/>
      <c r="F176" s="43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43"/>
      <c r="F177" s="43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43"/>
      <c r="F178" s="43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43"/>
      <c r="F179" s="43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43"/>
      <c r="F180" s="43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43"/>
      <c r="F181" s="43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43"/>
      <c r="F182" s="43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43"/>
      <c r="F183" s="43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43"/>
      <c r="F184" s="43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43"/>
      <c r="F185" s="43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43"/>
      <c r="F186" s="43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43"/>
      <c r="F187" s="43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43"/>
      <c r="F188" s="43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43"/>
      <c r="F189" s="43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43"/>
      <c r="F190" s="43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43"/>
      <c r="F191" s="43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43"/>
      <c r="F192" s="43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43"/>
      <c r="F193" s="43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43"/>
      <c r="F194" s="43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43"/>
      <c r="F195" s="43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43"/>
      <c r="F196" s="43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43"/>
      <c r="F197" s="43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43"/>
      <c r="F198" s="43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43"/>
      <c r="F199" s="43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43"/>
      <c r="F200" s="43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43"/>
      <c r="F201" s="43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43"/>
      <c r="F202" s="43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43"/>
      <c r="F203" s="43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43"/>
      <c r="F204" s="43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43"/>
      <c r="F205" s="43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43"/>
      <c r="F206" s="43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43"/>
      <c r="F207" s="43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43"/>
      <c r="F208" s="43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43"/>
      <c r="F209" s="43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43"/>
      <c r="F210" s="43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43"/>
      <c r="F211" s="43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43"/>
      <c r="F212" s="43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43"/>
      <c r="F213" s="43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43"/>
      <c r="F214" s="43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43"/>
      <c r="F215" s="43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43"/>
      <c r="F216" s="43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43"/>
      <c r="F217" s="43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43"/>
      <c r="F218" s="43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43"/>
      <c r="F219" s="43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43"/>
      <c r="F220" s="43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43"/>
      <c r="F221" s="43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43"/>
      <c r="F222" s="43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43"/>
      <c r="F223" s="43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43"/>
      <c r="F224" s="43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43"/>
      <c r="F225" s="43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43"/>
      <c r="F226" s="43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43"/>
      <c r="F227" s="43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43"/>
      <c r="F228" s="43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43"/>
      <c r="F229" s="43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43"/>
      <c r="F230" s="43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43"/>
      <c r="F231" s="43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43"/>
      <c r="F232" s="43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43"/>
      <c r="F233" s="43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43"/>
      <c r="F234" s="43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43"/>
      <c r="F235" s="43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43"/>
      <c r="F236" s="43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43"/>
      <c r="F237" s="43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43"/>
      <c r="F238" s="43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43"/>
      <c r="F239" s="43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43"/>
      <c r="F240" s="43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43"/>
      <c r="F241" s="43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43"/>
      <c r="F242" s="43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43"/>
      <c r="F243" s="43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43"/>
      <c r="F244" s="43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43"/>
      <c r="F245" s="43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43"/>
      <c r="F246" s="43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43"/>
      <c r="F247" s="43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43"/>
      <c r="F248" s="43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43"/>
      <c r="F249" s="43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43"/>
      <c r="F250" s="43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43"/>
      <c r="F251" s="43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43"/>
      <c r="F252" s="43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43"/>
      <c r="F253" s="43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43"/>
      <c r="F254" s="43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43"/>
      <c r="F255" s="43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43"/>
      <c r="F256" s="43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43"/>
      <c r="F257" s="43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43"/>
      <c r="F258" s="43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43"/>
      <c r="F259" s="43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43"/>
      <c r="F260" s="43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43"/>
      <c r="F261" s="43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43"/>
      <c r="F262" s="43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43"/>
      <c r="F263" s="43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43"/>
      <c r="F264" s="43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43"/>
      <c r="F265" s="43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43"/>
      <c r="F266" s="43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43"/>
      <c r="F267" s="43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43"/>
      <c r="F268" s="43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43"/>
      <c r="F269" s="43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43"/>
      <c r="F270" s="43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43"/>
      <c r="F271" s="43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43"/>
      <c r="F272" s="43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43"/>
      <c r="F273" s="43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43"/>
      <c r="F274" s="43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43"/>
      <c r="F275" s="43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43"/>
      <c r="F276" s="43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43"/>
      <c r="F277" s="43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43"/>
      <c r="F278" s="43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43"/>
      <c r="F279" s="43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43"/>
      <c r="F280" s="43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43"/>
      <c r="F281" s="43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43"/>
      <c r="F282" s="43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43"/>
      <c r="F283" s="43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43"/>
      <c r="F284" s="43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43"/>
      <c r="F285" s="43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43"/>
      <c r="F286" s="43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43"/>
      <c r="F287" s="43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43"/>
      <c r="F288" s="43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43"/>
      <c r="F289" s="43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43"/>
      <c r="F290" s="43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43"/>
      <c r="F291" s="43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43"/>
      <c r="F292" s="43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43"/>
      <c r="F293" s="43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43"/>
      <c r="F294" s="43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43"/>
      <c r="F295" s="43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43"/>
      <c r="F296" s="43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43"/>
      <c r="F297" s="43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43"/>
      <c r="F298" s="43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43"/>
      <c r="F299" s="43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43"/>
      <c r="F300" s="43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43"/>
      <c r="F301" s="43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43"/>
      <c r="F302" s="43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43"/>
      <c r="F303" s="43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43"/>
      <c r="F304" s="43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43"/>
      <c r="F305" s="43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43"/>
      <c r="F306" s="43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43"/>
      <c r="F307" s="43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43"/>
      <c r="F308" s="43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43"/>
      <c r="F309" s="43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43"/>
      <c r="F310" s="43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43"/>
      <c r="F311" s="43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43"/>
      <c r="F312" s="43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43"/>
      <c r="F313" s="43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43"/>
      <c r="F314" s="43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43"/>
      <c r="F315" s="43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43"/>
      <c r="F316" s="43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43"/>
      <c r="F317" s="43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43"/>
      <c r="F318" s="43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43"/>
      <c r="F319" s="43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43"/>
      <c r="F320" s="43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43"/>
      <c r="F321" s="43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43"/>
      <c r="F322" s="43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43"/>
      <c r="F323" s="43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43"/>
      <c r="F324" s="43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43"/>
      <c r="F325" s="43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43"/>
      <c r="F326" s="43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43"/>
      <c r="F327" s="43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43"/>
      <c r="F328" s="43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43"/>
      <c r="F329" s="43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43"/>
      <c r="F330" s="43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43"/>
      <c r="F331" s="43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43"/>
      <c r="F332" s="43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43"/>
      <c r="F333" s="43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43"/>
      <c r="F334" s="43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43"/>
      <c r="F335" s="43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43"/>
      <c r="F336" s="43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43"/>
      <c r="F337" s="43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43"/>
      <c r="F338" s="43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43"/>
      <c r="F339" s="43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43"/>
      <c r="F340" s="43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43"/>
      <c r="F341" s="43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43"/>
      <c r="F342" s="43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43"/>
      <c r="F343" s="43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43"/>
      <c r="F344" s="43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43"/>
      <c r="F345" s="43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43"/>
      <c r="F346" s="43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43"/>
      <c r="F347" s="43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43"/>
      <c r="F348" s="43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43"/>
      <c r="F349" s="43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43"/>
      <c r="F350" s="43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43"/>
      <c r="F351" s="43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43"/>
      <c r="F352" s="43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43"/>
      <c r="F353" s="43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43"/>
      <c r="F354" s="43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43"/>
      <c r="F355" s="43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43"/>
      <c r="F356" s="43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43"/>
      <c r="F357" s="43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43"/>
      <c r="F358" s="43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43"/>
      <c r="F359" s="43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43"/>
      <c r="F360" s="43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43"/>
      <c r="F361" s="43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43"/>
      <c r="F362" s="43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43"/>
      <c r="F363" s="43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43"/>
      <c r="F364" s="43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43"/>
      <c r="F365" s="43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43"/>
      <c r="F366" s="43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43"/>
      <c r="F367" s="43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43"/>
      <c r="F368" s="43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43"/>
      <c r="F369" s="43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43"/>
      <c r="F370" s="43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43"/>
      <c r="F371" s="43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43"/>
      <c r="F372" s="43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43"/>
      <c r="F373" s="43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43"/>
      <c r="F374" s="43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43"/>
      <c r="F375" s="43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43"/>
      <c r="F376" s="43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43"/>
      <c r="F377" s="43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43"/>
      <c r="F378" s="43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43"/>
      <c r="F379" s="43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43"/>
      <c r="F380" s="43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43"/>
      <c r="F381" s="43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43"/>
      <c r="F382" s="43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43"/>
      <c r="F383" s="43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43"/>
      <c r="F384" s="43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43"/>
      <c r="F385" s="43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43"/>
      <c r="F386" s="43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43"/>
      <c r="F387" s="43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43"/>
      <c r="F388" s="43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43"/>
      <c r="F389" s="43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43"/>
      <c r="F390" s="43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43"/>
      <c r="F391" s="43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43"/>
      <c r="F392" s="43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43"/>
      <c r="F393" s="43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43"/>
      <c r="F394" s="43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43"/>
      <c r="F395" s="43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43"/>
      <c r="F396" s="43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43"/>
      <c r="F397" s="43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43"/>
      <c r="F398" s="43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43"/>
      <c r="F399" s="43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43"/>
      <c r="F400" s="43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43"/>
      <c r="F401" s="43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43"/>
      <c r="F402" s="43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43"/>
      <c r="F403" s="43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43"/>
      <c r="F404" s="43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43"/>
      <c r="F405" s="43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43"/>
      <c r="F406" s="43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43"/>
      <c r="F407" s="43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43"/>
      <c r="F408" s="43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43"/>
      <c r="F409" s="43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43"/>
      <c r="F410" s="43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43"/>
      <c r="F411" s="43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43"/>
      <c r="F412" s="43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43"/>
      <c r="F413" s="43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43"/>
      <c r="F414" s="43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43"/>
      <c r="F415" s="43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43"/>
      <c r="F416" s="43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43"/>
      <c r="F417" s="43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43"/>
      <c r="F418" s="43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43"/>
      <c r="F419" s="43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43"/>
      <c r="F420" s="43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43"/>
      <c r="F421" s="43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43"/>
      <c r="F422" s="43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43"/>
      <c r="F423" s="43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43"/>
      <c r="F424" s="43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43"/>
      <c r="F425" s="43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43"/>
      <c r="F426" s="43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43"/>
      <c r="F427" s="43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43"/>
      <c r="F428" s="43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43"/>
      <c r="F429" s="43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43"/>
      <c r="F430" s="43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43"/>
      <c r="F431" s="43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43"/>
      <c r="F432" s="43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43"/>
      <c r="F433" s="43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43"/>
      <c r="F434" s="43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43"/>
      <c r="F435" s="43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43"/>
      <c r="F436" s="43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43"/>
      <c r="F437" s="43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43"/>
      <c r="F438" s="43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43"/>
      <c r="F439" s="43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43"/>
      <c r="F440" s="43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43"/>
      <c r="F441" s="43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43"/>
      <c r="F442" s="43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43"/>
      <c r="F443" s="43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43"/>
      <c r="F444" s="43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43"/>
      <c r="F445" s="43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43"/>
      <c r="F446" s="43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43"/>
      <c r="F447" s="43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43"/>
      <c r="F448" s="43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43"/>
      <c r="F449" s="43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43"/>
      <c r="F450" s="43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43"/>
      <c r="F451" s="43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43"/>
      <c r="F452" s="43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43"/>
      <c r="F453" s="43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43"/>
      <c r="F454" s="43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43"/>
      <c r="F455" s="43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43"/>
      <c r="F456" s="43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43"/>
      <c r="F457" s="43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43"/>
      <c r="F458" s="43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43"/>
      <c r="F459" s="43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43"/>
      <c r="F460" s="43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43"/>
      <c r="F461" s="43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43"/>
      <c r="F462" s="43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43"/>
      <c r="F463" s="43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43"/>
      <c r="F464" s="43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43"/>
      <c r="F465" s="43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43"/>
      <c r="F466" s="43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43"/>
      <c r="F467" s="43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43"/>
      <c r="F468" s="43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43"/>
      <c r="F469" s="43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43"/>
      <c r="F470" s="43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43"/>
      <c r="F471" s="43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43"/>
      <c r="F472" s="43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43"/>
      <c r="F473" s="43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43"/>
      <c r="F474" s="43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43"/>
      <c r="F475" s="43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43"/>
      <c r="F476" s="43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43"/>
      <c r="F477" s="43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43"/>
      <c r="F478" s="43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43"/>
      <c r="F479" s="43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43"/>
      <c r="F480" s="43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43"/>
      <c r="F481" s="43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43"/>
      <c r="F482" s="43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43"/>
      <c r="F483" s="43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43"/>
      <c r="F484" s="43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43"/>
      <c r="F485" s="43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43"/>
      <c r="F486" s="43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43"/>
      <c r="F487" s="43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43"/>
      <c r="F488" s="43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43"/>
      <c r="F489" s="43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43"/>
      <c r="F490" s="43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43"/>
      <c r="F491" s="43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43"/>
      <c r="F492" s="43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43"/>
      <c r="F493" s="43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43"/>
      <c r="F494" s="43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43"/>
      <c r="F495" s="43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43"/>
      <c r="F496" s="43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43"/>
      <c r="F497" s="43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43"/>
      <c r="F498" s="43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43"/>
      <c r="F499" s="43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43"/>
      <c r="F500" s="43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43"/>
      <c r="F501" s="43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43"/>
      <c r="F502" s="43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43"/>
      <c r="F503" s="43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43"/>
      <c r="F504" s="43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43"/>
      <c r="F505" s="43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43"/>
      <c r="F506" s="43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43"/>
      <c r="F507" s="43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43"/>
      <c r="F508" s="43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43"/>
      <c r="F509" s="43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43"/>
      <c r="F510" s="43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43"/>
      <c r="F511" s="43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43"/>
      <c r="F512" s="43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43"/>
      <c r="F513" s="43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43"/>
      <c r="F514" s="43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43"/>
      <c r="F515" s="43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43"/>
      <c r="F516" s="43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43"/>
      <c r="F517" s="43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43"/>
      <c r="F518" s="43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43"/>
      <c r="F519" s="43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43"/>
      <c r="F520" s="43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43"/>
      <c r="F521" s="43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43"/>
      <c r="F522" s="43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43"/>
      <c r="F523" s="43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43"/>
      <c r="F524" s="43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43"/>
      <c r="F525" s="43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43"/>
      <c r="F526" s="43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43"/>
      <c r="F527" s="43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43"/>
      <c r="F528" s="43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43"/>
      <c r="F529" s="43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43"/>
      <c r="F530" s="43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43"/>
      <c r="F531" s="43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43"/>
      <c r="F532" s="43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43"/>
      <c r="F533" s="43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43"/>
      <c r="F534" s="43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43"/>
      <c r="F535" s="43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43"/>
      <c r="F536" s="43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43"/>
      <c r="F537" s="43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43"/>
      <c r="F538" s="43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43"/>
      <c r="F539" s="43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43"/>
      <c r="F540" s="43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43"/>
      <c r="F541" s="43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43"/>
      <c r="F542" s="43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43"/>
      <c r="F543" s="43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43"/>
      <c r="F544" s="43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43"/>
      <c r="F545" s="43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43"/>
      <c r="F546" s="43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43"/>
      <c r="F547" s="43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43"/>
      <c r="F548" s="43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43"/>
      <c r="F549" s="43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43"/>
      <c r="F550" s="43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43"/>
      <c r="F551" s="43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43"/>
      <c r="F552" s="43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43"/>
      <c r="F553" s="43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43"/>
      <c r="F554" s="43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43"/>
      <c r="F555" s="43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43"/>
      <c r="F556" s="43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43"/>
      <c r="F557" s="43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43"/>
      <c r="F558" s="43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43"/>
      <c r="F559" s="43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43"/>
      <c r="F560" s="43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43"/>
      <c r="F561" s="43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43"/>
      <c r="F562" s="43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43"/>
      <c r="F563" s="43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43"/>
      <c r="F564" s="43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43"/>
      <c r="F565" s="43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43"/>
      <c r="F566" s="43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43"/>
      <c r="F567" s="43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43"/>
      <c r="F568" s="43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43"/>
      <c r="F569" s="43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43"/>
      <c r="F570" s="43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43"/>
      <c r="F571" s="43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43"/>
      <c r="F572" s="43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43"/>
      <c r="F573" s="43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43"/>
      <c r="F574" s="43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43"/>
      <c r="F575" s="43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43"/>
      <c r="F576" s="43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43"/>
      <c r="F577" s="43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43"/>
      <c r="F578" s="43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43"/>
      <c r="F579" s="43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43"/>
      <c r="F580" s="43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43"/>
      <c r="F581" s="43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43"/>
      <c r="F582" s="43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43"/>
      <c r="F583" s="43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43"/>
      <c r="F584" s="43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43"/>
      <c r="F585" s="43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43"/>
      <c r="F586" s="43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43"/>
      <c r="F587" s="43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>
      <c r="A588" s="2"/>
      <c r="B588" s="2"/>
      <c r="C588" s="2"/>
      <c r="D588" s="2"/>
      <c r="E588" s="43"/>
      <c r="F588" s="43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>
      <c r="A589" s="2"/>
      <c r="B589" s="2"/>
      <c r="C589" s="2"/>
      <c r="D589" s="2"/>
      <c r="E589" s="43"/>
      <c r="F589" s="43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>
      <c r="A590" s="2"/>
      <c r="B590" s="2"/>
      <c r="C590" s="2"/>
      <c r="D590" s="2"/>
      <c r="E590" s="43"/>
      <c r="F590" s="43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>
      <c r="A591" s="2"/>
      <c r="B591" s="2"/>
      <c r="C591" s="2"/>
      <c r="D591" s="2"/>
      <c r="E591" s="43"/>
      <c r="F591" s="43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>
      <c r="A592" s="2"/>
      <c r="B592" s="2"/>
      <c r="C592" s="2"/>
      <c r="D592" s="2"/>
      <c r="E592" s="43"/>
      <c r="F592" s="43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>
      <c r="A593" s="2"/>
      <c r="B593" s="2"/>
      <c r="C593" s="2"/>
      <c r="D593" s="2"/>
      <c r="E593" s="43"/>
      <c r="F593" s="43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>
      <c r="A594" s="2"/>
      <c r="B594" s="2"/>
      <c r="C594" s="2"/>
      <c r="D594" s="2"/>
      <c r="E594" s="43"/>
      <c r="F594" s="43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>
      <c r="A595" s="2"/>
      <c r="B595" s="2"/>
      <c r="C595" s="2"/>
      <c r="D595" s="2"/>
      <c r="E595" s="43"/>
      <c r="F595" s="43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>
      <c r="A596" s="2"/>
      <c r="B596" s="2"/>
      <c r="C596" s="2"/>
      <c r="D596" s="2"/>
      <c r="E596" s="43"/>
      <c r="F596" s="43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>
      <c r="A597" s="2"/>
      <c r="B597" s="2"/>
      <c r="C597" s="2"/>
      <c r="D597" s="2"/>
      <c r="E597" s="43"/>
      <c r="F597" s="43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>
      <c r="A598" s="2"/>
      <c r="B598" s="2"/>
      <c r="C598" s="2"/>
      <c r="D598" s="2"/>
      <c r="E598" s="43"/>
      <c r="F598" s="43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>
      <c r="A599" s="2"/>
      <c r="B599" s="2"/>
      <c r="C599" s="2"/>
      <c r="D599" s="2"/>
      <c r="E599" s="43"/>
      <c r="F599" s="43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>
      <c r="A600" s="2"/>
      <c r="B600" s="2"/>
      <c r="C600" s="2"/>
      <c r="D600" s="2"/>
      <c r="E600" s="43"/>
      <c r="F600" s="43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>
      <c r="A601" s="2"/>
      <c r="B601" s="2"/>
      <c r="C601" s="2"/>
      <c r="D601" s="2"/>
      <c r="E601" s="43"/>
      <c r="F601" s="43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>
      <c r="A602" s="2"/>
      <c r="B602" s="2"/>
      <c r="C602" s="2"/>
      <c r="D602" s="2"/>
      <c r="E602" s="43"/>
      <c r="F602" s="43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>
      <c r="A603" s="2"/>
      <c r="B603" s="2"/>
      <c r="C603" s="2"/>
      <c r="D603" s="2"/>
      <c r="E603" s="43"/>
      <c r="F603" s="43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>
      <c r="A604" s="2"/>
      <c r="B604" s="2"/>
      <c r="C604" s="2"/>
      <c r="D604" s="2"/>
      <c r="E604" s="43"/>
      <c r="F604" s="43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>
      <c r="A605" s="2"/>
      <c r="B605" s="2"/>
      <c r="C605" s="2"/>
      <c r="D605" s="2"/>
      <c r="E605" s="43"/>
      <c r="F605" s="43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>
      <c r="A606" s="2"/>
      <c r="B606" s="2"/>
      <c r="C606" s="2"/>
      <c r="D606" s="2"/>
      <c r="E606" s="43"/>
      <c r="F606" s="43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>
      <c r="A607" s="2"/>
      <c r="B607" s="2"/>
      <c r="C607" s="2"/>
      <c r="D607" s="2"/>
      <c r="E607" s="43"/>
      <c r="F607" s="43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>
      <c r="A608" s="2"/>
      <c r="B608" s="2"/>
      <c r="C608" s="2"/>
      <c r="D608" s="2"/>
      <c r="E608" s="43"/>
      <c r="F608" s="43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>
      <c r="A609" s="2"/>
      <c r="B609" s="2"/>
      <c r="C609" s="2"/>
      <c r="D609" s="2"/>
      <c r="E609" s="43"/>
      <c r="F609" s="43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>
      <c r="A610" s="2"/>
      <c r="B610" s="2"/>
      <c r="C610" s="2"/>
      <c r="D610" s="2"/>
      <c r="E610" s="43"/>
      <c r="F610" s="43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>
      <c r="A611" s="2"/>
      <c r="B611" s="2"/>
      <c r="C611" s="2"/>
      <c r="D611" s="2"/>
      <c r="E611" s="43"/>
      <c r="F611" s="43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>
      <c r="A612" s="2"/>
      <c r="B612" s="2"/>
      <c r="C612" s="2"/>
      <c r="D612" s="2"/>
      <c r="E612" s="43"/>
      <c r="F612" s="43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>
      <c r="A613" s="2"/>
      <c r="B613" s="2"/>
      <c r="C613" s="2"/>
      <c r="D613" s="2"/>
      <c r="E613" s="43"/>
      <c r="F613" s="43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>
      <c r="A614" s="2"/>
      <c r="B614" s="2"/>
      <c r="C614" s="2"/>
      <c r="D614" s="2"/>
      <c r="E614" s="43"/>
      <c r="F614" s="43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>
      <c r="A615" s="2"/>
      <c r="B615" s="2"/>
      <c r="C615" s="2"/>
      <c r="D615" s="2"/>
      <c r="E615" s="43"/>
      <c r="F615" s="43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>
      <c r="A616" s="2"/>
      <c r="B616" s="2"/>
      <c r="C616" s="2"/>
      <c r="D616" s="2"/>
      <c r="E616" s="43"/>
      <c r="F616" s="43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>
      <c r="A617" s="2"/>
      <c r="B617" s="2"/>
      <c r="C617" s="2"/>
      <c r="D617" s="2"/>
      <c r="E617" s="43"/>
      <c r="F617" s="43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>
      <c r="A618" s="2"/>
      <c r="B618" s="2"/>
      <c r="C618" s="2"/>
      <c r="D618" s="2"/>
      <c r="E618" s="43"/>
      <c r="F618" s="43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>
      <c r="A619" s="2"/>
      <c r="B619" s="2"/>
      <c r="C619" s="2"/>
      <c r="D619" s="2"/>
      <c r="E619" s="43"/>
      <c r="F619" s="43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>
      <c r="A620" s="2"/>
      <c r="B620" s="2"/>
      <c r="C620" s="2"/>
      <c r="D620" s="2"/>
      <c r="E620" s="43"/>
      <c r="F620" s="43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>
      <c r="A621" s="2"/>
      <c r="B621" s="2"/>
      <c r="C621" s="2"/>
      <c r="D621" s="2"/>
      <c r="E621" s="43"/>
      <c r="F621" s="43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>
      <c r="A622" s="2"/>
      <c r="B622" s="2"/>
      <c r="C622" s="2"/>
      <c r="D622" s="2"/>
      <c r="E622" s="43"/>
      <c r="F622" s="43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>
      <c r="A623" s="2"/>
      <c r="B623" s="2"/>
      <c r="C623" s="2"/>
      <c r="D623" s="2"/>
      <c r="E623" s="43"/>
      <c r="F623" s="43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>
      <c r="A624" s="2"/>
      <c r="B624" s="2"/>
      <c r="C624" s="2"/>
      <c r="D624" s="2"/>
      <c r="E624" s="43"/>
      <c r="F624" s="43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>
      <c r="A625" s="2"/>
      <c r="B625" s="2"/>
      <c r="C625" s="2"/>
      <c r="D625" s="2"/>
      <c r="E625" s="43"/>
      <c r="F625" s="43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>
      <c r="A626" s="2"/>
      <c r="B626" s="2"/>
      <c r="C626" s="2"/>
      <c r="D626" s="2"/>
      <c r="E626" s="43"/>
      <c r="F626" s="43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>
      <c r="A627" s="2"/>
      <c r="B627" s="2"/>
      <c r="C627" s="2"/>
      <c r="D627" s="2"/>
      <c r="E627" s="43"/>
      <c r="F627" s="43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>
      <c r="A628" s="2"/>
      <c r="B628" s="2"/>
      <c r="C628" s="2"/>
      <c r="D628" s="2"/>
      <c r="E628" s="43"/>
      <c r="F628" s="43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>
      <c r="A629" s="2"/>
      <c r="B629" s="2"/>
      <c r="C629" s="2"/>
      <c r="D629" s="2"/>
      <c r="E629" s="43"/>
      <c r="F629" s="43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>
      <c r="A630" s="2"/>
      <c r="B630" s="2"/>
      <c r="C630" s="2"/>
      <c r="D630" s="2"/>
      <c r="E630" s="43"/>
      <c r="F630" s="43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>
      <c r="A631" s="2"/>
      <c r="B631" s="2"/>
      <c r="C631" s="2"/>
      <c r="D631" s="2"/>
      <c r="E631" s="43"/>
      <c r="F631" s="43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>
      <c r="A632" s="2"/>
      <c r="B632" s="2"/>
      <c r="C632" s="2"/>
      <c r="D632" s="2"/>
      <c r="E632" s="43"/>
      <c r="F632" s="43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>
      <c r="A633" s="2"/>
      <c r="B633" s="2"/>
      <c r="C633" s="2"/>
      <c r="D633" s="2"/>
      <c r="E633" s="43"/>
      <c r="F633" s="43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>
      <c r="A634" s="2"/>
      <c r="B634" s="2"/>
      <c r="C634" s="2"/>
      <c r="D634" s="2"/>
      <c r="E634" s="43"/>
      <c r="F634" s="43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>
      <c r="A635" s="2"/>
      <c r="B635" s="2"/>
      <c r="C635" s="2"/>
      <c r="D635" s="2"/>
      <c r="E635" s="43"/>
      <c r="F635" s="43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>
      <c r="A636" s="2"/>
      <c r="B636" s="2"/>
      <c r="C636" s="2"/>
      <c r="D636" s="2"/>
      <c r="E636" s="43"/>
      <c r="F636" s="43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>
      <c r="A637" s="2"/>
      <c r="B637" s="2"/>
      <c r="C637" s="2"/>
      <c r="D637" s="2"/>
      <c r="E637" s="43"/>
      <c r="F637" s="43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>
      <c r="A638" s="2"/>
      <c r="B638" s="2"/>
      <c r="C638" s="2"/>
      <c r="D638" s="2"/>
      <c r="E638" s="43"/>
      <c r="F638" s="43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>
      <c r="A639" s="2"/>
      <c r="B639" s="2"/>
      <c r="C639" s="2"/>
      <c r="D639" s="2"/>
      <c r="E639" s="43"/>
      <c r="F639" s="43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>
      <c r="A640" s="2"/>
      <c r="B640" s="2"/>
      <c r="C640" s="2"/>
      <c r="D640" s="2"/>
      <c r="E640" s="43"/>
      <c r="F640" s="43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>
      <c r="A641" s="2"/>
      <c r="B641" s="2"/>
      <c r="C641" s="2"/>
      <c r="D641" s="2"/>
      <c r="E641" s="43"/>
      <c r="F641" s="43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>
      <c r="A642" s="2"/>
      <c r="B642" s="2"/>
      <c r="C642" s="2"/>
      <c r="D642" s="2"/>
      <c r="E642" s="43"/>
      <c r="F642" s="43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>
      <c r="A643" s="2"/>
      <c r="B643" s="2"/>
      <c r="C643" s="2"/>
      <c r="D643" s="2"/>
      <c r="E643" s="43"/>
      <c r="F643" s="43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>
      <c r="A644" s="2"/>
      <c r="B644" s="2"/>
      <c r="C644" s="2"/>
      <c r="D644" s="2"/>
      <c r="E644" s="43"/>
      <c r="F644" s="43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>
      <c r="A645" s="2"/>
      <c r="B645" s="2"/>
      <c r="C645" s="2"/>
      <c r="D645" s="2"/>
      <c r="E645" s="43"/>
      <c r="F645" s="43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>
      <c r="A646" s="2"/>
      <c r="B646" s="2"/>
      <c r="C646" s="2"/>
      <c r="D646" s="2"/>
      <c r="E646" s="43"/>
      <c r="F646" s="43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>
      <c r="A647" s="2"/>
      <c r="B647" s="2"/>
      <c r="C647" s="2"/>
      <c r="D647" s="2"/>
      <c r="E647" s="43"/>
      <c r="F647" s="43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>
      <c r="A648" s="2"/>
      <c r="B648" s="2"/>
      <c r="C648" s="2"/>
      <c r="D648" s="2"/>
      <c r="E648" s="43"/>
      <c r="F648" s="43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>
      <c r="A649" s="2"/>
      <c r="B649" s="2"/>
      <c r="C649" s="2"/>
      <c r="D649" s="2"/>
      <c r="E649" s="43"/>
      <c r="F649" s="43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>
      <c r="A650" s="2"/>
      <c r="B650" s="2"/>
      <c r="C650" s="2"/>
      <c r="D650" s="2"/>
      <c r="E650" s="43"/>
      <c r="F650" s="43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>
      <c r="A651" s="2"/>
      <c r="B651" s="2"/>
      <c r="C651" s="2"/>
      <c r="D651" s="2"/>
      <c r="E651" s="43"/>
      <c r="F651" s="43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>
      <c r="A652" s="2"/>
      <c r="B652" s="2"/>
      <c r="C652" s="2"/>
      <c r="D652" s="2"/>
      <c r="E652" s="43"/>
      <c r="F652" s="43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>
      <c r="A653" s="2"/>
      <c r="B653" s="2"/>
      <c r="C653" s="2"/>
      <c r="D653" s="2"/>
      <c r="E653" s="43"/>
      <c r="F653" s="43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>
      <c r="A654" s="2"/>
      <c r="B654" s="2"/>
      <c r="C654" s="2"/>
      <c r="D654" s="2"/>
      <c r="E654" s="43"/>
      <c r="F654" s="43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>
      <c r="A655" s="2"/>
      <c r="B655" s="2"/>
      <c r="C655" s="2"/>
      <c r="D655" s="2"/>
      <c r="E655" s="43"/>
      <c r="F655" s="43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>
      <c r="A656" s="2"/>
      <c r="B656" s="2"/>
      <c r="C656" s="2"/>
      <c r="D656" s="2"/>
      <c r="E656" s="43"/>
      <c r="F656" s="43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>
      <c r="A657" s="2"/>
      <c r="B657" s="2"/>
      <c r="C657" s="2"/>
      <c r="D657" s="2"/>
      <c r="E657" s="43"/>
      <c r="F657" s="43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>
      <c r="A658" s="2"/>
      <c r="B658" s="2"/>
      <c r="C658" s="2"/>
      <c r="D658" s="2"/>
      <c r="E658" s="43"/>
      <c r="F658" s="43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>
      <c r="A659" s="2"/>
      <c r="B659" s="2"/>
      <c r="C659" s="2"/>
      <c r="D659" s="2"/>
      <c r="E659" s="43"/>
      <c r="F659" s="43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>
      <c r="A660" s="2"/>
      <c r="B660" s="2"/>
      <c r="C660" s="2"/>
      <c r="D660" s="2"/>
      <c r="E660" s="43"/>
      <c r="F660" s="43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>
      <c r="A661" s="2"/>
      <c r="B661" s="2"/>
      <c r="C661" s="2"/>
      <c r="D661" s="2"/>
      <c r="E661" s="43"/>
      <c r="F661" s="43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>
      <c r="A662" s="2"/>
      <c r="B662" s="2"/>
      <c r="C662" s="2"/>
      <c r="D662" s="2"/>
      <c r="E662" s="43"/>
      <c r="F662" s="43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>
      <c r="A663" s="2"/>
      <c r="B663" s="2"/>
      <c r="C663" s="2"/>
      <c r="D663" s="2"/>
      <c r="E663" s="43"/>
      <c r="F663" s="43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>
      <c r="A664" s="2"/>
      <c r="B664" s="2"/>
      <c r="C664" s="2"/>
      <c r="D664" s="2"/>
      <c r="E664" s="43"/>
      <c r="F664" s="43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>
      <c r="A665" s="2"/>
      <c r="B665" s="2"/>
      <c r="C665" s="2"/>
      <c r="D665" s="2"/>
      <c r="E665" s="43"/>
      <c r="F665" s="43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>
      <c r="A666" s="2"/>
      <c r="B666" s="2"/>
      <c r="C666" s="2"/>
      <c r="D666" s="2"/>
      <c r="E666" s="43"/>
      <c r="F666" s="43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>
      <c r="A667" s="2"/>
      <c r="B667" s="2"/>
      <c r="C667" s="2"/>
      <c r="D667" s="2"/>
      <c r="E667" s="43"/>
      <c r="F667" s="43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>
      <c r="A668" s="2"/>
      <c r="B668" s="2"/>
      <c r="C668" s="2"/>
      <c r="D668" s="2"/>
      <c r="E668" s="43"/>
      <c r="F668" s="43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>
      <c r="A669" s="2"/>
      <c r="B669" s="2"/>
      <c r="C669" s="2"/>
      <c r="D669" s="2"/>
      <c r="E669" s="43"/>
      <c r="F669" s="43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>
      <c r="A670" s="2"/>
      <c r="B670" s="2"/>
      <c r="C670" s="2"/>
      <c r="D670" s="2"/>
      <c r="E670" s="43"/>
      <c r="F670" s="43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>
      <c r="A671" s="2"/>
      <c r="B671" s="2"/>
      <c r="C671" s="2"/>
      <c r="D671" s="2"/>
      <c r="E671" s="43"/>
      <c r="F671" s="43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>
      <c r="A672" s="2"/>
      <c r="B672" s="2"/>
      <c r="C672" s="2"/>
      <c r="D672" s="2"/>
      <c r="E672" s="43"/>
      <c r="F672" s="43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>
      <c r="A673" s="2"/>
      <c r="B673" s="2"/>
      <c r="C673" s="2"/>
      <c r="D673" s="2"/>
      <c r="E673" s="43"/>
      <c r="F673" s="43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>
      <c r="A674" s="2"/>
      <c r="B674" s="2"/>
      <c r="C674" s="2"/>
      <c r="D674" s="2"/>
      <c r="E674" s="43"/>
      <c r="F674" s="43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>
      <c r="A675" s="2"/>
      <c r="B675" s="2"/>
      <c r="C675" s="2"/>
      <c r="D675" s="2"/>
      <c r="E675" s="43"/>
      <c r="F675" s="43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>
      <c r="A676" s="2"/>
      <c r="B676" s="2"/>
      <c r="C676" s="2"/>
      <c r="D676" s="2"/>
      <c r="E676" s="43"/>
      <c r="F676" s="43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>
      <c r="A677" s="2"/>
      <c r="B677" s="2"/>
      <c r="C677" s="2"/>
      <c r="D677" s="2"/>
      <c r="E677" s="43"/>
      <c r="F677" s="43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>
      <c r="A678" s="2"/>
      <c r="B678" s="2"/>
      <c r="C678" s="2"/>
      <c r="D678" s="2"/>
      <c r="E678" s="43"/>
      <c r="F678" s="43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>
      <c r="A679" s="2"/>
      <c r="B679" s="2"/>
      <c r="C679" s="2"/>
      <c r="D679" s="2"/>
      <c r="E679" s="43"/>
      <c r="F679" s="43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>
      <c r="A680" s="2"/>
      <c r="B680" s="2"/>
      <c r="C680" s="2"/>
      <c r="D680" s="2"/>
      <c r="E680" s="43"/>
      <c r="F680" s="43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>
      <c r="A681" s="2"/>
      <c r="B681" s="2"/>
      <c r="C681" s="2"/>
      <c r="D681" s="2"/>
      <c r="E681" s="43"/>
      <c r="F681" s="43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>
      <c r="A682" s="2"/>
      <c r="B682" s="2"/>
      <c r="C682" s="2"/>
      <c r="D682" s="2"/>
      <c r="E682" s="43"/>
      <c r="F682" s="43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>
      <c r="A683" s="2"/>
      <c r="B683" s="2"/>
      <c r="C683" s="2"/>
      <c r="D683" s="2"/>
      <c r="E683" s="43"/>
      <c r="F683" s="43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>
      <c r="A684" s="2"/>
      <c r="B684" s="2"/>
      <c r="C684" s="2"/>
      <c r="D684" s="2"/>
      <c r="E684" s="43"/>
      <c r="F684" s="43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>
      <c r="A685" s="2"/>
      <c r="B685" s="2"/>
      <c r="C685" s="2"/>
      <c r="D685" s="2"/>
      <c r="E685" s="43"/>
      <c r="F685" s="43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>
      <c r="A686" s="2"/>
      <c r="B686" s="2"/>
      <c r="C686" s="2"/>
      <c r="D686" s="2"/>
      <c r="E686" s="43"/>
      <c r="F686" s="43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>
      <c r="A687" s="2"/>
      <c r="B687" s="2"/>
      <c r="C687" s="2"/>
      <c r="D687" s="2"/>
      <c r="E687" s="43"/>
      <c r="F687" s="43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>
      <c r="A688" s="2"/>
      <c r="B688" s="2"/>
      <c r="C688" s="2"/>
      <c r="D688" s="2"/>
      <c r="E688" s="43"/>
      <c r="F688" s="43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>
      <c r="A689" s="2"/>
      <c r="B689" s="2"/>
      <c r="C689" s="2"/>
      <c r="D689" s="2"/>
      <c r="E689" s="43"/>
      <c r="F689" s="43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>
      <c r="A690" s="2"/>
      <c r="B690" s="2"/>
      <c r="C690" s="2"/>
      <c r="D690" s="2"/>
      <c r="E690" s="43"/>
      <c r="F690" s="43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>
      <c r="A691" s="2"/>
      <c r="B691" s="2"/>
      <c r="C691" s="2"/>
      <c r="D691" s="2"/>
      <c r="E691" s="43"/>
      <c r="F691" s="43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>
      <c r="A692" s="2"/>
      <c r="B692" s="2"/>
      <c r="C692" s="2"/>
      <c r="D692" s="2"/>
      <c r="E692" s="43"/>
      <c r="F692" s="43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>
      <c r="A693" s="2"/>
      <c r="B693" s="2"/>
      <c r="C693" s="2"/>
      <c r="D693" s="2"/>
      <c r="E693" s="43"/>
      <c r="F693" s="43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>
      <c r="A694" s="2"/>
      <c r="B694" s="2"/>
      <c r="C694" s="2"/>
      <c r="D694" s="2"/>
      <c r="E694" s="43"/>
      <c r="F694" s="43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>
      <c r="A695" s="2"/>
      <c r="B695" s="2"/>
      <c r="C695" s="2"/>
      <c r="D695" s="2"/>
      <c r="E695" s="43"/>
      <c r="F695" s="43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>
      <c r="A696" s="2"/>
      <c r="B696" s="2"/>
      <c r="C696" s="2"/>
      <c r="D696" s="2"/>
      <c r="E696" s="43"/>
      <c r="F696" s="43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>
      <c r="A697" s="2"/>
      <c r="B697" s="2"/>
      <c r="C697" s="2"/>
      <c r="D697" s="2"/>
      <c r="E697" s="43"/>
      <c r="F697" s="43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>
      <c r="A698" s="2"/>
      <c r="B698" s="2"/>
      <c r="C698" s="2"/>
      <c r="D698" s="2"/>
      <c r="E698" s="43"/>
      <c r="F698" s="43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>
      <c r="A699" s="2"/>
      <c r="B699" s="2"/>
      <c r="C699" s="2"/>
      <c r="D699" s="2"/>
      <c r="E699" s="43"/>
      <c r="F699" s="43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>
      <c r="A700" s="2"/>
      <c r="B700" s="2"/>
      <c r="C700" s="2"/>
      <c r="D700" s="2"/>
      <c r="E700" s="43"/>
      <c r="F700" s="43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>
      <c r="A701" s="2"/>
      <c r="B701" s="2"/>
      <c r="C701" s="2"/>
      <c r="D701" s="2"/>
      <c r="E701" s="43"/>
      <c r="F701" s="43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>
      <c r="A702" s="2"/>
      <c r="B702" s="2"/>
      <c r="C702" s="2"/>
      <c r="D702" s="2"/>
      <c r="E702" s="43"/>
      <c r="F702" s="43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>
      <c r="A703" s="2"/>
      <c r="B703" s="2"/>
      <c r="C703" s="2"/>
      <c r="D703" s="2"/>
      <c r="E703" s="43"/>
      <c r="F703" s="43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>
      <c r="A704" s="2"/>
      <c r="B704" s="2"/>
      <c r="C704" s="2"/>
      <c r="D704" s="2"/>
      <c r="E704" s="43"/>
      <c r="F704" s="43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>
      <c r="A705" s="2"/>
      <c r="B705" s="2"/>
      <c r="C705" s="2"/>
      <c r="D705" s="2"/>
      <c r="E705" s="43"/>
      <c r="F705" s="43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>
      <c r="A706" s="2"/>
      <c r="B706" s="2"/>
      <c r="C706" s="2"/>
      <c r="D706" s="2"/>
      <c r="E706" s="43"/>
      <c r="F706" s="43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>
      <c r="A707" s="2"/>
      <c r="B707" s="2"/>
      <c r="C707" s="2"/>
      <c r="D707" s="2"/>
      <c r="E707" s="43"/>
      <c r="F707" s="43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>
      <c r="A708" s="2"/>
      <c r="B708" s="2"/>
      <c r="C708" s="2"/>
      <c r="D708" s="2"/>
      <c r="E708" s="43"/>
      <c r="F708" s="43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>
      <c r="A709" s="2"/>
      <c r="B709" s="2"/>
      <c r="C709" s="2"/>
      <c r="D709" s="2"/>
      <c r="E709" s="43"/>
      <c r="F709" s="43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>
      <c r="A710" s="2"/>
      <c r="B710" s="2"/>
      <c r="C710" s="2"/>
      <c r="D710" s="2"/>
      <c r="E710" s="43"/>
      <c r="F710" s="43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>
      <c r="A711" s="2"/>
      <c r="B711" s="2"/>
      <c r="C711" s="2"/>
      <c r="D711" s="2"/>
      <c r="E711" s="43"/>
      <c r="F711" s="43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>
      <c r="A712" s="2"/>
      <c r="B712" s="2"/>
      <c r="C712" s="2"/>
      <c r="D712" s="2"/>
      <c r="E712" s="43"/>
      <c r="F712" s="43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>
      <c r="A713" s="2"/>
      <c r="B713" s="2"/>
      <c r="C713" s="2"/>
      <c r="D713" s="2"/>
      <c r="E713" s="43"/>
      <c r="F713" s="43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>
      <c r="A714" s="2"/>
      <c r="B714" s="2"/>
      <c r="C714" s="2"/>
      <c r="D714" s="2"/>
      <c r="E714" s="43"/>
      <c r="F714" s="43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>
      <c r="A715" s="2"/>
      <c r="B715" s="2"/>
      <c r="C715" s="2"/>
      <c r="D715" s="2"/>
      <c r="E715" s="43"/>
      <c r="F715" s="43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>
      <c r="A716" s="2"/>
      <c r="B716" s="2"/>
      <c r="C716" s="2"/>
      <c r="D716" s="2"/>
      <c r="E716" s="43"/>
      <c r="F716" s="43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>
      <c r="A717" s="2"/>
      <c r="B717" s="2"/>
      <c r="C717" s="2"/>
      <c r="D717" s="2"/>
      <c r="E717" s="43"/>
      <c r="F717" s="43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>
      <c r="A718" s="2"/>
      <c r="B718" s="2"/>
      <c r="C718" s="2"/>
      <c r="D718" s="2"/>
      <c r="E718" s="43"/>
      <c r="F718" s="43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>
      <c r="A719" s="2"/>
      <c r="B719" s="2"/>
      <c r="C719" s="2"/>
      <c r="D719" s="2"/>
      <c r="E719" s="43"/>
      <c r="F719" s="43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>
      <c r="A720" s="2"/>
      <c r="B720" s="2"/>
      <c r="C720" s="2"/>
      <c r="D720" s="2"/>
      <c r="E720" s="43"/>
      <c r="F720" s="43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>
      <c r="A721" s="2"/>
      <c r="B721" s="2"/>
      <c r="C721" s="2"/>
      <c r="D721" s="2"/>
      <c r="E721" s="43"/>
      <c r="F721" s="43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>
      <c r="A722" s="2"/>
      <c r="B722" s="2"/>
      <c r="C722" s="2"/>
      <c r="D722" s="2"/>
      <c r="E722" s="43"/>
      <c r="F722" s="43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>
      <c r="A723" s="2"/>
      <c r="B723" s="2"/>
      <c r="C723" s="2"/>
      <c r="D723" s="2"/>
      <c r="E723" s="43"/>
      <c r="F723" s="43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>
      <c r="A724" s="2"/>
      <c r="B724" s="2"/>
      <c r="C724" s="2"/>
      <c r="D724" s="2"/>
      <c r="E724" s="43"/>
      <c r="F724" s="43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>
      <c r="A725" s="2"/>
      <c r="B725" s="2"/>
      <c r="C725" s="2"/>
      <c r="D725" s="2"/>
      <c r="E725" s="43"/>
      <c r="F725" s="43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>
      <c r="A726" s="2"/>
      <c r="B726" s="2"/>
      <c r="C726" s="2"/>
      <c r="D726" s="2"/>
      <c r="E726" s="43"/>
      <c r="F726" s="43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>
      <c r="A727" s="2"/>
      <c r="B727" s="2"/>
      <c r="C727" s="2"/>
      <c r="D727" s="2"/>
      <c r="E727" s="43"/>
      <c r="F727" s="43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>
      <c r="A728" s="2"/>
      <c r="B728" s="2"/>
      <c r="C728" s="2"/>
      <c r="D728" s="2"/>
      <c r="E728" s="43"/>
      <c r="F728" s="43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>
      <c r="A729" s="2"/>
      <c r="B729" s="2"/>
      <c r="C729" s="2"/>
      <c r="D729" s="2"/>
      <c r="E729" s="43"/>
      <c r="F729" s="43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>
      <c r="A730" s="2"/>
      <c r="B730" s="2"/>
      <c r="C730" s="2"/>
      <c r="D730" s="2"/>
      <c r="E730" s="43"/>
      <c r="F730" s="43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>
      <c r="A731" s="2"/>
      <c r="B731" s="2"/>
      <c r="C731" s="2"/>
      <c r="D731" s="2"/>
      <c r="E731" s="43"/>
      <c r="F731" s="43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>
      <c r="A732" s="2"/>
      <c r="B732" s="2"/>
      <c r="C732" s="2"/>
      <c r="D732" s="2"/>
      <c r="E732" s="43"/>
      <c r="F732" s="43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>
      <c r="A733" s="2"/>
      <c r="B733" s="2"/>
      <c r="C733" s="2"/>
      <c r="D733" s="2"/>
      <c r="E733" s="43"/>
      <c r="F733" s="43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>
      <c r="A734" s="2"/>
      <c r="B734" s="2"/>
      <c r="C734" s="2"/>
      <c r="D734" s="2"/>
      <c r="E734" s="43"/>
      <c r="F734" s="43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>
      <c r="A735" s="2"/>
      <c r="B735" s="2"/>
      <c r="C735" s="2"/>
      <c r="D735" s="2"/>
      <c r="E735" s="43"/>
      <c r="F735" s="43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>
      <c r="A736" s="2"/>
      <c r="B736" s="2"/>
      <c r="C736" s="2"/>
      <c r="D736" s="2"/>
      <c r="E736" s="43"/>
      <c r="F736" s="43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>
      <c r="A737" s="2"/>
      <c r="B737" s="2"/>
      <c r="C737" s="2"/>
      <c r="D737" s="2"/>
      <c r="E737" s="43"/>
      <c r="F737" s="43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>
      <c r="A738" s="2"/>
      <c r="B738" s="2"/>
      <c r="C738" s="2"/>
      <c r="D738" s="2"/>
      <c r="E738" s="43"/>
      <c r="F738" s="43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>
      <c r="A739" s="2"/>
      <c r="B739" s="2"/>
      <c r="C739" s="2"/>
      <c r="D739" s="2"/>
      <c r="E739" s="43"/>
      <c r="F739" s="43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>
      <c r="A740" s="2"/>
      <c r="B740" s="2"/>
      <c r="C740" s="2"/>
      <c r="D740" s="2"/>
      <c r="E740" s="43"/>
      <c r="F740" s="43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>
      <c r="A741" s="2"/>
      <c r="B741" s="2"/>
      <c r="C741" s="2"/>
      <c r="D741" s="2"/>
      <c r="E741" s="43"/>
      <c r="F741" s="43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>
      <c r="A742" s="2"/>
      <c r="B742" s="2"/>
      <c r="C742" s="2"/>
      <c r="D742" s="2"/>
      <c r="E742" s="43"/>
      <c r="F742" s="43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>
      <c r="A743" s="2"/>
      <c r="B743" s="2"/>
      <c r="C743" s="2"/>
      <c r="D743" s="2"/>
      <c r="E743" s="43"/>
      <c r="F743" s="43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>
      <c r="A744" s="2"/>
      <c r="B744" s="2"/>
      <c r="C744" s="2"/>
      <c r="D744" s="2"/>
      <c r="E744" s="43"/>
      <c r="F744" s="43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>
      <c r="A745" s="2"/>
      <c r="B745" s="2"/>
      <c r="C745" s="2"/>
      <c r="D745" s="2"/>
      <c r="E745" s="43"/>
      <c r="F745" s="43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>
      <c r="A746" s="2"/>
      <c r="B746" s="2"/>
      <c r="C746" s="2"/>
      <c r="D746" s="2"/>
      <c r="E746" s="43"/>
      <c r="F746" s="43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>
      <c r="A747" s="2"/>
      <c r="B747" s="2"/>
      <c r="C747" s="2"/>
      <c r="D747" s="2"/>
      <c r="E747" s="43"/>
      <c r="F747" s="43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>
      <c r="A748" s="2"/>
      <c r="B748" s="2"/>
      <c r="C748" s="2"/>
      <c r="D748" s="2"/>
      <c r="E748" s="43"/>
      <c r="F748" s="43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>
      <c r="A749" s="2"/>
      <c r="B749" s="2"/>
      <c r="C749" s="2"/>
      <c r="D749" s="2"/>
      <c r="E749" s="43"/>
      <c r="F749" s="43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>
      <c r="A750" s="2"/>
      <c r="B750" s="2"/>
      <c r="C750" s="2"/>
      <c r="D750" s="2"/>
      <c r="E750" s="43"/>
      <c r="F750" s="43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>
      <c r="A751" s="2"/>
      <c r="B751" s="2"/>
      <c r="C751" s="2"/>
      <c r="D751" s="2"/>
      <c r="E751" s="43"/>
      <c r="F751" s="43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>
      <c r="A752" s="2"/>
      <c r="B752" s="2"/>
      <c r="C752" s="2"/>
      <c r="D752" s="2"/>
      <c r="E752" s="43"/>
      <c r="F752" s="43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>
      <c r="A753" s="2"/>
      <c r="B753" s="2"/>
      <c r="C753" s="2"/>
      <c r="D753" s="2"/>
      <c r="E753" s="43"/>
      <c r="F753" s="43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>
      <c r="A754" s="2"/>
      <c r="B754" s="2"/>
      <c r="C754" s="2"/>
      <c r="D754" s="2"/>
      <c r="E754" s="43"/>
      <c r="F754" s="43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>
      <c r="A755" s="2"/>
      <c r="B755" s="2"/>
      <c r="C755" s="2"/>
      <c r="D755" s="2"/>
      <c r="E755" s="43"/>
      <c r="F755" s="43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>
      <c r="A756" s="2"/>
      <c r="B756" s="2"/>
      <c r="C756" s="2"/>
      <c r="D756" s="2"/>
      <c r="E756" s="43"/>
      <c r="F756" s="43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>
      <c r="A757" s="2"/>
      <c r="B757" s="2"/>
      <c r="C757" s="2"/>
      <c r="D757" s="2"/>
      <c r="E757" s="43"/>
      <c r="F757" s="43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>
      <c r="A758" s="2"/>
      <c r="B758" s="2"/>
      <c r="C758" s="2"/>
      <c r="D758" s="2"/>
      <c r="E758" s="43"/>
      <c r="F758" s="43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>
      <c r="A759" s="2"/>
      <c r="B759" s="2"/>
      <c r="C759" s="2"/>
      <c r="D759" s="2"/>
      <c r="E759" s="43"/>
      <c r="F759" s="43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>
      <c r="A760" s="2"/>
      <c r="B760" s="2"/>
      <c r="C760" s="2"/>
      <c r="D760" s="2"/>
      <c r="E760" s="43"/>
      <c r="F760" s="43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>
      <c r="A761" s="2"/>
      <c r="B761" s="2"/>
      <c r="C761" s="2"/>
      <c r="D761" s="2"/>
      <c r="E761" s="43"/>
      <c r="F761" s="43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>
      <c r="A762" s="2"/>
      <c r="B762" s="2"/>
      <c r="C762" s="2"/>
      <c r="D762" s="2"/>
      <c r="E762" s="43"/>
      <c r="F762" s="43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>
      <c r="A763" s="2"/>
      <c r="B763" s="2"/>
      <c r="C763" s="2"/>
      <c r="D763" s="2"/>
      <c r="E763" s="43"/>
      <c r="F763" s="43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>
      <c r="A764" s="2"/>
      <c r="B764" s="2"/>
      <c r="C764" s="2"/>
      <c r="D764" s="2"/>
      <c r="E764" s="43"/>
      <c r="F764" s="43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>
      <c r="A765" s="2"/>
      <c r="B765" s="2"/>
      <c r="C765" s="2"/>
      <c r="D765" s="2"/>
      <c r="E765" s="43"/>
      <c r="F765" s="43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>
      <c r="A766" s="2"/>
      <c r="B766" s="2"/>
      <c r="C766" s="2"/>
      <c r="D766" s="2"/>
      <c r="E766" s="43"/>
      <c r="F766" s="43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>
      <c r="A767" s="2"/>
      <c r="B767" s="2"/>
      <c r="C767" s="2"/>
      <c r="D767" s="2"/>
      <c r="E767" s="43"/>
      <c r="F767" s="43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>
      <c r="A768" s="2"/>
      <c r="B768" s="2"/>
      <c r="C768" s="2"/>
      <c r="D768" s="2"/>
      <c r="E768" s="43"/>
      <c r="F768" s="43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>
      <c r="A769" s="2"/>
      <c r="B769" s="2"/>
      <c r="C769" s="2"/>
      <c r="D769" s="2"/>
      <c r="E769" s="43"/>
      <c r="F769" s="43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>
      <c r="A770" s="2"/>
      <c r="B770" s="2"/>
      <c r="C770" s="2"/>
      <c r="D770" s="2"/>
      <c r="E770" s="43"/>
      <c r="F770" s="43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>
      <c r="A771" s="2"/>
      <c r="B771" s="2"/>
      <c r="C771" s="2"/>
      <c r="D771" s="2"/>
      <c r="E771" s="43"/>
      <c r="F771" s="43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>
      <c r="A772" s="2"/>
      <c r="B772" s="2"/>
      <c r="C772" s="2"/>
      <c r="D772" s="2"/>
      <c r="E772" s="43"/>
      <c r="F772" s="43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>
      <c r="A773" s="2"/>
      <c r="B773" s="2"/>
      <c r="C773" s="2"/>
      <c r="D773" s="2"/>
      <c r="E773" s="43"/>
      <c r="F773" s="43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>
      <c r="A774" s="2"/>
      <c r="B774" s="2"/>
      <c r="C774" s="2"/>
      <c r="D774" s="2"/>
      <c r="E774" s="43"/>
      <c r="F774" s="43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>
      <c r="A775" s="2"/>
      <c r="B775" s="2"/>
      <c r="C775" s="2"/>
      <c r="D775" s="2"/>
      <c r="E775" s="43"/>
      <c r="F775" s="43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>
      <c r="A776" s="2"/>
      <c r="B776" s="2"/>
      <c r="C776" s="2"/>
      <c r="D776" s="2"/>
      <c r="E776" s="43"/>
      <c r="F776" s="43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>
      <c r="A777" s="2"/>
      <c r="B777" s="2"/>
      <c r="C777" s="2"/>
      <c r="D777" s="2"/>
      <c r="E777" s="43"/>
      <c r="F777" s="43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>
      <c r="A778" s="2"/>
      <c r="B778" s="2"/>
      <c r="C778" s="2"/>
      <c r="D778" s="2"/>
      <c r="E778" s="43"/>
      <c r="F778" s="43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>
      <c r="A779" s="2"/>
      <c r="B779" s="2"/>
      <c r="C779" s="2"/>
      <c r="D779" s="2"/>
      <c r="E779" s="43"/>
      <c r="F779" s="43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>
      <c r="A780" s="2"/>
      <c r="B780" s="2"/>
      <c r="C780" s="2"/>
      <c r="D780" s="2"/>
      <c r="E780" s="43"/>
      <c r="F780" s="43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>
      <c r="A781" s="2"/>
      <c r="B781" s="2"/>
      <c r="C781" s="2"/>
      <c r="D781" s="2"/>
      <c r="E781" s="43"/>
      <c r="F781" s="43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>
      <c r="A782" s="2"/>
      <c r="B782" s="2"/>
      <c r="C782" s="2"/>
      <c r="D782" s="2"/>
      <c r="E782" s="43"/>
      <c r="F782" s="43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>
      <c r="A783" s="2"/>
      <c r="B783" s="2"/>
      <c r="C783" s="2"/>
      <c r="D783" s="2"/>
      <c r="E783" s="43"/>
      <c r="F783" s="43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>
      <c r="A784" s="2"/>
      <c r="B784" s="2"/>
      <c r="C784" s="2"/>
      <c r="D784" s="2"/>
      <c r="E784" s="43"/>
      <c r="F784" s="43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>
      <c r="A785" s="2"/>
      <c r="B785" s="2"/>
      <c r="C785" s="2"/>
      <c r="D785" s="2"/>
      <c r="E785" s="43"/>
      <c r="F785" s="43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>
      <c r="A786" s="2"/>
      <c r="B786" s="2"/>
      <c r="C786" s="2"/>
      <c r="D786" s="2"/>
      <c r="E786" s="43"/>
      <c r="F786" s="43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>
      <c r="A787" s="2"/>
      <c r="B787" s="2"/>
      <c r="C787" s="2"/>
      <c r="D787" s="2"/>
      <c r="E787" s="43"/>
      <c r="F787" s="43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>
      <c r="A788" s="2"/>
      <c r="B788" s="2"/>
      <c r="C788" s="2"/>
      <c r="D788" s="2"/>
      <c r="E788" s="43"/>
      <c r="F788" s="43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>
      <c r="A789" s="2"/>
      <c r="B789" s="2"/>
      <c r="C789" s="2"/>
      <c r="D789" s="2"/>
      <c r="E789" s="43"/>
      <c r="F789" s="43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>
      <c r="A790" s="2"/>
      <c r="B790" s="2"/>
      <c r="C790" s="2"/>
      <c r="D790" s="2"/>
      <c r="E790" s="43"/>
      <c r="F790" s="43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>
      <c r="A791" s="2"/>
      <c r="B791" s="2"/>
      <c r="C791" s="2"/>
      <c r="D791" s="2"/>
      <c r="E791" s="43"/>
      <c r="F791" s="43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>
      <c r="A792" s="2"/>
      <c r="B792" s="2"/>
      <c r="C792" s="2"/>
      <c r="D792" s="2"/>
      <c r="E792" s="43"/>
      <c r="F792" s="43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>
      <c r="A793" s="2"/>
      <c r="B793" s="2"/>
      <c r="C793" s="2"/>
      <c r="D793" s="2"/>
      <c r="E793" s="43"/>
      <c r="F793" s="43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>
      <c r="A794" s="2"/>
      <c r="B794" s="2"/>
      <c r="C794" s="2"/>
      <c r="D794" s="2"/>
      <c r="E794" s="43"/>
      <c r="F794" s="43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>
      <c r="A795" s="2"/>
      <c r="B795" s="2"/>
      <c r="C795" s="2"/>
      <c r="D795" s="2"/>
      <c r="E795" s="43"/>
      <c r="F795" s="43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>
      <c r="A796" s="2"/>
      <c r="B796" s="2"/>
      <c r="C796" s="2"/>
      <c r="D796" s="2"/>
      <c r="E796" s="43"/>
      <c r="F796" s="43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>
      <c r="A797" s="2"/>
      <c r="B797" s="2"/>
      <c r="C797" s="2"/>
      <c r="D797" s="2"/>
      <c r="E797" s="43"/>
      <c r="F797" s="43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>
      <c r="A798" s="2"/>
      <c r="B798" s="2"/>
      <c r="C798" s="2"/>
      <c r="D798" s="2"/>
      <c r="E798" s="43"/>
      <c r="F798" s="43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>
      <c r="A799" s="2"/>
      <c r="B799" s="2"/>
      <c r="C799" s="2"/>
      <c r="D799" s="2"/>
      <c r="E799" s="43"/>
      <c r="F799" s="43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>
      <c r="A800" s="2"/>
      <c r="B800" s="2"/>
      <c r="C800" s="2"/>
      <c r="D800" s="2"/>
      <c r="E800" s="43"/>
      <c r="F800" s="43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>
      <c r="A801" s="2"/>
      <c r="B801" s="2"/>
      <c r="C801" s="2"/>
      <c r="D801" s="2"/>
      <c r="E801" s="43"/>
      <c r="F801" s="43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>
      <c r="A802" s="2"/>
      <c r="B802" s="2"/>
      <c r="C802" s="2"/>
      <c r="D802" s="2"/>
      <c r="E802" s="43"/>
      <c r="F802" s="43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>
      <c r="A803" s="2"/>
      <c r="B803" s="2"/>
      <c r="C803" s="2"/>
      <c r="D803" s="2"/>
      <c r="E803" s="43"/>
      <c r="F803" s="43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>
      <c r="A804" s="2"/>
      <c r="B804" s="2"/>
      <c r="C804" s="2"/>
      <c r="D804" s="2"/>
      <c r="E804" s="43"/>
      <c r="F804" s="43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>
      <c r="A805" s="2"/>
      <c r="B805" s="2"/>
      <c r="C805" s="2"/>
      <c r="D805" s="2"/>
      <c r="E805" s="43"/>
      <c r="F805" s="43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>
      <c r="A806" s="2"/>
      <c r="B806" s="2"/>
      <c r="C806" s="2"/>
      <c r="D806" s="2"/>
      <c r="E806" s="43"/>
      <c r="F806" s="43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>
      <c r="A807" s="2"/>
      <c r="B807" s="2"/>
      <c r="C807" s="2"/>
      <c r="D807" s="2"/>
      <c r="E807" s="43"/>
      <c r="F807" s="43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>
      <c r="A808" s="2"/>
      <c r="B808" s="2"/>
      <c r="C808" s="2"/>
      <c r="D808" s="2"/>
      <c r="E808" s="43"/>
      <c r="F808" s="43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>
      <c r="A809" s="2"/>
      <c r="B809" s="2"/>
      <c r="C809" s="2"/>
      <c r="D809" s="2"/>
      <c r="E809" s="43"/>
      <c r="F809" s="43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>
      <c r="A810" s="2"/>
      <c r="B810" s="2"/>
      <c r="C810" s="2"/>
      <c r="D810" s="2"/>
      <c r="E810" s="43"/>
      <c r="F810" s="43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>
      <c r="A811" s="2"/>
      <c r="B811" s="2"/>
      <c r="C811" s="2"/>
      <c r="D811" s="2"/>
      <c r="E811" s="43"/>
      <c r="F811" s="43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>
      <c r="A812" s="2"/>
      <c r="B812" s="2"/>
      <c r="C812" s="2"/>
      <c r="D812" s="2"/>
      <c r="E812" s="43"/>
      <c r="F812" s="43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>
      <c r="A813" s="2"/>
      <c r="B813" s="2"/>
      <c r="C813" s="2"/>
      <c r="D813" s="2"/>
      <c r="E813" s="43"/>
      <c r="F813" s="43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>
      <c r="A814" s="2"/>
      <c r="B814" s="2"/>
      <c r="C814" s="2"/>
      <c r="D814" s="2"/>
      <c r="E814" s="43"/>
      <c r="F814" s="43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>
      <c r="A815" s="2"/>
      <c r="B815" s="2"/>
      <c r="C815" s="2"/>
      <c r="D815" s="2"/>
      <c r="E815" s="43"/>
      <c r="F815" s="43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>
      <c r="A816" s="2"/>
      <c r="B816" s="2"/>
      <c r="C816" s="2"/>
      <c r="D816" s="2"/>
      <c r="E816" s="43"/>
      <c r="F816" s="43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>
      <c r="A817" s="2"/>
      <c r="B817" s="2"/>
      <c r="C817" s="2"/>
      <c r="D817" s="2"/>
      <c r="E817" s="43"/>
      <c r="F817" s="43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>
      <c r="A818" s="2"/>
      <c r="B818" s="2"/>
      <c r="C818" s="2"/>
      <c r="D818" s="2"/>
      <c r="E818" s="43"/>
      <c r="F818" s="43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>
      <c r="A819" s="2"/>
      <c r="B819" s="2"/>
      <c r="C819" s="2"/>
      <c r="D819" s="2"/>
      <c r="E819" s="43"/>
      <c r="F819" s="43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>
      <c r="A820" s="2"/>
      <c r="B820" s="2"/>
      <c r="C820" s="2"/>
      <c r="D820" s="2"/>
      <c r="E820" s="43"/>
      <c r="F820" s="43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>
      <c r="A821" s="2"/>
      <c r="B821" s="2"/>
      <c r="C821" s="2"/>
      <c r="D821" s="2"/>
      <c r="E821" s="43"/>
      <c r="F821" s="43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>
      <c r="A822" s="2"/>
      <c r="B822" s="2"/>
      <c r="C822" s="2"/>
      <c r="D822" s="2"/>
      <c r="E822" s="43"/>
      <c r="F822" s="43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>
      <c r="A823" s="2"/>
      <c r="B823" s="2"/>
      <c r="C823" s="2"/>
      <c r="D823" s="2"/>
      <c r="E823" s="43"/>
      <c r="F823" s="43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>
      <c r="A824" s="2"/>
      <c r="B824" s="2"/>
      <c r="C824" s="2"/>
      <c r="D824" s="2"/>
      <c r="E824" s="43"/>
      <c r="F824" s="43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>
      <c r="A825" s="2"/>
      <c r="B825" s="2"/>
      <c r="C825" s="2"/>
      <c r="D825" s="2"/>
      <c r="E825" s="43"/>
      <c r="F825" s="43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>
      <c r="A826" s="2"/>
      <c r="B826" s="2"/>
      <c r="C826" s="2"/>
      <c r="D826" s="2"/>
      <c r="E826" s="43"/>
      <c r="F826" s="43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>
      <c r="A827" s="2"/>
      <c r="B827" s="2"/>
      <c r="C827" s="2"/>
      <c r="D827" s="2"/>
      <c r="E827" s="43"/>
      <c r="F827" s="43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>
      <c r="A828" s="2"/>
      <c r="B828" s="2"/>
      <c r="C828" s="2"/>
      <c r="D828" s="2"/>
      <c r="E828" s="43"/>
      <c r="F828" s="43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>
      <c r="A829" s="2"/>
      <c r="B829" s="2"/>
      <c r="C829" s="2"/>
      <c r="D829" s="2"/>
      <c r="E829" s="43"/>
      <c r="F829" s="43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>
      <c r="A830" s="2"/>
      <c r="B830" s="2"/>
      <c r="C830" s="2"/>
      <c r="D830" s="2"/>
      <c r="E830" s="43"/>
      <c r="F830" s="43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>
      <c r="A831" s="2"/>
      <c r="B831" s="2"/>
      <c r="C831" s="2"/>
      <c r="D831" s="2"/>
      <c r="E831" s="43"/>
      <c r="F831" s="43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>
      <c r="A832" s="2"/>
      <c r="B832" s="2"/>
      <c r="C832" s="2"/>
      <c r="D832" s="2"/>
      <c r="E832" s="43"/>
      <c r="F832" s="43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>
      <c r="A833" s="2"/>
      <c r="B833" s="2"/>
      <c r="C833" s="2"/>
      <c r="D833" s="2"/>
      <c r="E833" s="43"/>
      <c r="F833" s="43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>
      <c r="A834" s="2"/>
      <c r="B834" s="2"/>
      <c r="C834" s="2"/>
      <c r="D834" s="2"/>
      <c r="E834" s="43"/>
      <c r="F834" s="43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>
      <c r="A835" s="2"/>
      <c r="B835" s="2"/>
      <c r="C835" s="2"/>
      <c r="D835" s="2"/>
      <c r="E835" s="43"/>
      <c r="F835" s="43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>
      <c r="A836" s="2"/>
      <c r="B836" s="2"/>
      <c r="C836" s="2"/>
      <c r="D836" s="2"/>
      <c r="E836" s="43"/>
      <c r="F836" s="43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>
      <c r="A837" s="2"/>
      <c r="B837" s="2"/>
      <c r="C837" s="2"/>
      <c r="D837" s="2"/>
      <c r="E837" s="43"/>
      <c r="F837" s="43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>
      <c r="A838" s="2"/>
      <c r="B838" s="2"/>
      <c r="C838" s="2"/>
      <c r="D838" s="2"/>
      <c r="E838" s="43"/>
      <c r="F838" s="43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>
      <c r="A839" s="2"/>
      <c r="B839" s="2"/>
      <c r="C839" s="2"/>
      <c r="D839" s="2"/>
      <c r="E839" s="43"/>
      <c r="F839" s="43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>
      <c r="A840" s="2"/>
      <c r="B840" s="2"/>
      <c r="C840" s="2"/>
      <c r="D840" s="2"/>
      <c r="E840" s="43"/>
      <c r="F840" s="43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>
      <c r="A841" s="2"/>
      <c r="B841" s="2"/>
      <c r="C841" s="2"/>
      <c r="D841" s="2"/>
      <c r="E841" s="43"/>
      <c r="F841" s="43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>
      <c r="A842" s="2"/>
      <c r="B842" s="2"/>
      <c r="C842" s="2"/>
      <c r="D842" s="2"/>
      <c r="E842" s="43"/>
      <c r="F842" s="43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>
      <c r="A843" s="2"/>
      <c r="B843" s="2"/>
      <c r="C843" s="2"/>
      <c r="D843" s="2"/>
      <c r="E843" s="43"/>
      <c r="F843" s="43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>
      <c r="A844" s="2"/>
      <c r="B844" s="2"/>
      <c r="C844" s="2"/>
      <c r="D844" s="2"/>
      <c r="E844" s="43"/>
      <c r="F844" s="43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>
      <c r="A845" s="2"/>
      <c r="B845" s="2"/>
      <c r="C845" s="2"/>
      <c r="D845" s="2"/>
      <c r="E845" s="43"/>
      <c r="F845" s="43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>
      <c r="A846" s="2"/>
      <c r="B846" s="2"/>
      <c r="C846" s="2"/>
      <c r="D846" s="2"/>
      <c r="E846" s="43"/>
      <c r="F846" s="43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>
      <c r="A847" s="2"/>
      <c r="B847" s="2"/>
      <c r="C847" s="2"/>
      <c r="D847" s="2"/>
      <c r="E847" s="43"/>
      <c r="F847" s="43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>
      <c r="A848" s="2"/>
      <c r="B848" s="2"/>
      <c r="C848" s="2"/>
      <c r="D848" s="2"/>
      <c r="E848" s="43"/>
      <c r="F848" s="43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>
      <c r="A849" s="2"/>
      <c r="B849" s="2"/>
      <c r="C849" s="2"/>
      <c r="D849" s="2"/>
      <c r="E849" s="43"/>
      <c r="F849" s="43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>
      <c r="A850" s="2"/>
      <c r="B850" s="2"/>
      <c r="C850" s="2"/>
      <c r="D850" s="2"/>
      <c r="E850" s="43"/>
      <c r="F850" s="43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>
      <c r="A851" s="2"/>
      <c r="B851" s="2"/>
      <c r="C851" s="2"/>
      <c r="D851" s="2"/>
      <c r="E851" s="43"/>
      <c r="F851" s="43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>
      <c r="A852" s="2"/>
      <c r="B852" s="2"/>
      <c r="C852" s="2"/>
      <c r="D852" s="2"/>
      <c r="E852" s="43"/>
      <c r="F852" s="43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>
      <c r="A853" s="2"/>
      <c r="B853" s="2"/>
      <c r="C853" s="2"/>
      <c r="D853" s="2"/>
      <c r="E853" s="43"/>
      <c r="F853" s="43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>
      <c r="A854" s="2"/>
      <c r="B854" s="2"/>
      <c r="C854" s="2"/>
      <c r="D854" s="2"/>
      <c r="E854" s="43"/>
      <c r="F854" s="43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>
      <c r="A855" s="2"/>
      <c r="B855" s="2"/>
      <c r="C855" s="2"/>
      <c r="D855" s="2"/>
      <c r="E855" s="43"/>
      <c r="F855" s="43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>
      <c r="A856" s="2"/>
      <c r="B856" s="2"/>
      <c r="C856" s="2"/>
      <c r="D856" s="2"/>
      <c r="E856" s="43"/>
      <c r="F856" s="43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>
      <c r="A857" s="2"/>
      <c r="B857" s="2"/>
      <c r="C857" s="2"/>
      <c r="D857" s="2"/>
      <c r="E857" s="43"/>
      <c r="F857" s="43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>
      <c r="A858" s="2"/>
      <c r="B858" s="2"/>
      <c r="C858" s="2"/>
      <c r="D858" s="2"/>
      <c r="E858" s="43"/>
      <c r="F858" s="43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>
      <c r="A859" s="2"/>
      <c r="B859" s="2"/>
      <c r="C859" s="2"/>
      <c r="D859" s="2"/>
      <c r="E859" s="43"/>
      <c r="F859" s="43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>
      <c r="A860" s="2"/>
      <c r="B860" s="2"/>
      <c r="C860" s="2"/>
      <c r="D860" s="2"/>
      <c r="E860" s="43"/>
      <c r="F860" s="43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>
      <c r="A861" s="2"/>
      <c r="B861" s="2"/>
      <c r="C861" s="2"/>
      <c r="D861" s="2"/>
      <c r="E861" s="43"/>
      <c r="F861" s="43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>
      <c r="A862" s="2"/>
      <c r="B862" s="2"/>
      <c r="C862" s="2"/>
      <c r="D862" s="2"/>
      <c r="E862" s="43"/>
      <c r="F862" s="43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>
      <c r="A863" s="2"/>
      <c r="B863" s="2"/>
      <c r="C863" s="2"/>
      <c r="D863" s="2"/>
      <c r="E863" s="43"/>
      <c r="F863" s="43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>
      <c r="A864" s="2"/>
      <c r="B864" s="2"/>
      <c r="C864" s="2"/>
      <c r="D864" s="2"/>
      <c r="E864" s="43"/>
      <c r="F864" s="43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>
      <c r="A865" s="2"/>
      <c r="B865" s="2"/>
      <c r="C865" s="2"/>
      <c r="D865" s="2"/>
      <c r="E865" s="43"/>
      <c r="F865" s="43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>
      <c r="A866" s="2"/>
      <c r="B866" s="2"/>
      <c r="C866" s="2"/>
      <c r="D866" s="2"/>
      <c r="E866" s="43"/>
      <c r="F866" s="43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>
      <c r="A867" s="2"/>
      <c r="B867" s="2"/>
      <c r="C867" s="2"/>
      <c r="D867" s="2"/>
      <c r="E867" s="43"/>
      <c r="F867" s="43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>
      <c r="A868" s="2"/>
      <c r="B868" s="2"/>
      <c r="C868" s="2"/>
      <c r="D868" s="2"/>
      <c r="E868" s="43"/>
      <c r="F868" s="43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>
      <c r="A869" s="2"/>
      <c r="B869" s="2"/>
      <c r="C869" s="2"/>
      <c r="D869" s="2"/>
      <c r="E869" s="43"/>
      <c r="F869" s="43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>
      <c r="A870" s="2"/>
      <c r="B870" s="2"/>
      <c r="C870" s="2"/>
      <c r="D870" s="2"/>
      <c r="E870" s="43"/>
      <c r="F870" s="43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>
      <c r="A871" s="2"/>
      <c r="B871" s="2"/>
      <c r="C871" s="2"/>
      <c r="D871" s="2"/>
      <c r="E871" s="43"/>
      <c r="F871" s="43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>
      <c r="A872" s="2"/>
      <c r="B872" s="2"/>
      <c r="C872" s="2"/>
      <c r="D872" s="2"/>
      <c r="E872" s="43"/>
      <c r="F872" s="43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>
      <c r="A873" s="2"/>
      <c r="B873" s="2"/>
      <c r="C873" s="2"/>
      <c r="D873" s="2"/>
      <c r="E873" s="43"/>
      <c r="F873" s="43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>
      <c r="A874" s="2"/>
      <c r="B874" s="2"/>
      <c r="C874" s="2"/>
      <c r="D874" s="2"/>
      <c r="E874" s="43"/>
      <c r="F874" s="43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>
      <c r="A875" s="2"/>
      <c r="B875" s="2"/>
      <c r="C875" s="2"/>
      <c r="D875" s="2"/>
      <c r="E875" s="43"/>
      <c r="F875" s="43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>
      <c r="A876" s="2"/>
      <c r="B876" s="2"/>
      <c r="C876" s="2"/>
      <c r="D876" s="2"/>
      <c r="E876" s="43"/>
      <c r="F876" s="43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>
      <c r="A877" s="2"/>
      <c r="B877" s="2"/>
      <c r="C877" s="2"/>
      <c r="D877" s="2"/>
      <c r="E877" s="43"/>
      <c r="F877" s="43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>
      <c r="A878" s="2"/>
      <c r="B878" s="2"/>
      <c r="C878" s="2"/>
      <c r="D878" s="2"/>
      <c r="E878" s="43"/>
      <c r="F878" s="43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>
      <c r="A879" s="2"/>
      <c r="B879" s="2"/>
      <c r="C879" s="2"/>
      <c r="D879" s="2"/>
      <c r="E879" s="43"/>
      <c r="F879" s="43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>
      <c r="A880" s="2"/>
      <c r="B880" s="2"/>
      <c r="C880" s="2"/>
      <c r="D880" s="2"/>
      <c r="E880" s="43"/>
      <c r="F880" s="43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>
      <c r="A881" s="2"/>
      <c r="B881" s="2"/>
      <c r="C881" s="2"/>
      <c r="D881" s="2"/>
      <c r="E881" s="43"/>
      <c r="F881" s="43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>
      <c r="A882" s="2"/>
      <c r="B882" s="2"/>
      <c r="C882" s="2"/>
      <c r="D882" s="2"/>
      <c r="E882" s="43"/>
      <c r="F882" s="43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>
      <c r="A883" s="2"/>
      <c r="B883" s="2"/>
      <c r="C883" s="2"/>
      <c r="D883" s="2"/>
      <c r="E883" s="43"/>
      <c r="F883" s="43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>
      <c r="A884" s="2"/>
      <c r="B884" s="2"/>
      <c r="C884" s="2"/>
      <c r="D884" s="2"/>
      <c r="E884" s="43"/>
      <c r="F884" s="43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>
      <c r="A885" s="2"/>
      <c r="B885" s="2"/>
      <c r="C885" s="2"/>
      <c r="D885" s="2"/>
      <c r="E885" s="43"/>
      <c r="F885" s="43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>
      <c r="A886" s="2"/>
      <c r="B886" s="2"/>
      <c r="C886" s="2"/>
      <c r="D886" s="2"/>
      <c r="E886" s="43"/>
      <c r="F886" s="43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>
      <c r="A887" s="2"/>
      <c r="B887" s="2"/>
      <c r="C887" s="2"/>
      <c r="D887" s="2"/>
      <c r="E887" s="43"/>
      <c r="F887" s="43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>
      <c r="A888" s="2"/>
      <c r="B888" s="2"/>
      <c r="C888" s="2"/>
      <c r="D888" s="2"/>
      <c r="E888" s="43"/>
      <c r="F888" s="43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>
      <c r="A889" s="2"/>
      <c r="B889" s="2"/>
      <c r="C889" s="2"/>
      <c r="D889" s="2"/>
      <c r="E889" s="43"/>
      <c r="F889" s="43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>
      <c r="A890" s="2"/>
      <c r="B890" s="2"/>
      <c r="C890" s="2"/>
      <c r="D890" s="2"/>
      <c r="E890" s="43"/>
      <c r="F890" s="43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>
      <c r="A891" s="2"/>
      <c r="B891" s="2"/>
      <c r="C891" s="2"/>
      <c r="D891" s="2"/>
      <c r="E891" s="43"/>
      <c r="F891" s="43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>
      <c r="A892" s="2"/>
      <c r="B892" s="2"/>
      <c r="C892" s="2"/>
      <c r="D892" s="2"/>
      <c r="E892" s="43"/>
      <c r="F892" s="43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>
      <c r="A893" s="2"/>
      <c r="B893" s="2"/>
      <c r="C893" s="2"/>
      <c r="D893" s="2"/>
      <c r="E893" s="43"/>
      <c r="F893" s="43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>
      <c r="A894" s="2"/>
      <c r="B894" s="2"/>
      <c r="C894" s="2"/>
      <c r="D894" s="2"/>
      <c r="E894" s="43"/>
      <c r="F894" s="43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>
      <c r="A895" s="2"/>
      <c r="B895" s="2"/>
      <c r="C895" s="2"/>
      <c r="D895" s="2"/>
      <c r="E895" s="43"/>
      <c r="F895" s="43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>
      <c r="A896" s="2"/>
      <c r="B896" s="2"/>
      <c r="C896" s="2"/>
      <c r="D896" s="2"/>
      <c r="E896" s="43"/>
      <c r="F896" s="43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>
      <c r="A897" s="2"/>
      <c r="B897" s="2"/>
      <c r="C897" s="2"/>
      <c r="D897" s="2"/>
      <c r="E897" s="43"/>
      <c r="F897" s="43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>
      <c r="A898" s="2"/>
      <c r="B898" s="2"/>
      <c r="C898" s="2"/>
      <c r="D898" s="2"/>
      <c r="E898" s="43"/>
      <c r="F898" s="43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>
      <c r="A899" s="2"/>
      <c r="B899" s="2"/>
      <c r="C899" s="2"/>
      <c r="D899" s="2"/>
      <c r="E899" s="43"/>
      <c r="F899" s="43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>
      <c r="A900" s="2"/>
      <c r="B900" s="2"/>
      <c r="C900" s="2"/>
      <c r="D900" s="2"/>
      <c r="E900" s="43"/>
      <c r="F900" s="43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>
      <c r="A901" s="2"/>
      <c r="B901" s="2"/>
      <c r="C901" s="2"/>
      <c r="D901" s="2"/>
      <c r="E901" s="43"/>
      <c r="F901" s="43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>
      <c r="A902" s="2"/>
      <c r="B902" s="2"/>
      <c r="C902" s="2"/>
      <c r="D902" s="2"/>
      <c r="E902" s="43"/>
      <c r="F902" s="43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>
      <c r="A903" s="2"/>
      <c r="B903" s="2"/>
      <c r="C903" s="2"/>
      <c r="D903" s="2"/>
      <c r="E903" s="43"/>
      <c r="F903" s="43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>
      <c r="A904" s="2"/>
      <c r="B904" s="2"/>
      <c r="C904" s="2"/>
      <c r="D904" s="2"/>
      <c r="E904" s="43"/>
      <c r="F904" s="43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>
      <c r="A905" s="2"/>
      <c r="B905" s="2"/>
      <c r="C905" s="2"/>
      <c r="D905" s="2"/>
      <c r="E905" s="43"/>
      <c r="F905" s="43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>
      <c r="A906" s="2"/>
      <c r="B906" s="2"/>
      <c r="C906" s="2"/>
      <c r="D906" s="2"/>
      <c r="E906" s="43"/>
      <c r="F906" s="43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>
      <c r="A907" s="2"/>
      <c r="B907" s="2"/>
      <c r="C907" s="2"/>
      <c r="D907" s="2"/>
      <c r="E907" s="43"/>
      <c r="F907" s="43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>
      <c r="A908" s="2"/>
      <c r="B908" s="2"/>
      <c r="C908" s="2"/>
      <c r="D908" s="2"/>
      <c r="E908" s="43"/>
      <c r="F908" s="43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>
      <c r="A909" s="2"/>
      <c r="B909" s="2"/>
      <c r="C909" s="2"/>
      <c r="D909" s="2"/>
      <c r="E909" s="43"/>
      <c r="F909" s="43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>
      <c r="A910" s="2"/>
      <c r="B910" s="2"/>
      <c r="C910" s="2"/>
      <c r="D910" s="2"/>
      <c r="E910" s="43"/>
      <c r="F910" s="43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>
      <c r="A911" s="2"/>
      <c r="B911" s="2"/>
      <c r="C911" s="2"/>
      <c r="D911" s="2"/>
      <c r="E911" s="43"/>
      <c r="F911" s="43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>
      <c r="A912" s="2"/>
      <c r="B912" s="2"/>
      <c r="C912" s="2"/>
      <c r="D912" s="2"/>
      <c r="E912" s="43"/>
      <c r="F912" s="43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>
      <c r="A913" s="2"/>
      <c r="B913" s="2"/>
      <c r="C913" s="2"/>
      <c r="D913" s="2"/>
      <c r="E913" s="43"/>
      <c r="F913" s="43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>
      <c r="A914" s="2"/>
      <c r="B914" s="2"/>
      <c r="C914" s="2"/>
      <c r="D914" s="2"/>
      <c r="E914" s="43"/>
      <c r="F914" s="43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>
      <c r="A915" s="2"/>
      <c r="B915" s="2"/>
      <c r="C915" s="2"/>
      <c r="D915" s="2"/>
      <c r="E915" s="43"/>
      <c r="F915" s="43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>
      <c r="A916" s="2"/>
      <c r="B916" s="2"/>
      <c r="C916" s="2"/>
      <c r="D916" s="2"/>
      <c r="E916" s="43"/>
      <c r="F916" s="43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>
      <c r="A917" s="2"/>
      <c r="B917" s="2"/>
      <c r="C917" s="2"/>
      <c r="D917" s="2"/>
      <c r="E917" s="43"/>
      <c r="F917" s="43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>
      <c r="A918" s="2"/>
      <c r="B918" s="2"/>
      <c r="C918" s="2"/>
      <c r="D918" s="2"/>
      <c r="E918" s="43"/>
      <c r="F918" s="43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>
      <c r="A919" s="2"/>
      <c r="B919" s="2"/>
      <c r="C919" s="2"/>
      <c r="D919" s="2"/>
      <c r="E919" s="43"/>
      <c r="F919" s="43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>
      <c r="A920" s="2"/>
      <c r="B920" s="2"/>
      <c r="C920" s="2"/>
      <c r="D920" s="2"/>
      <c r="E920" s="43"/>
      <c r="F920" s="43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>
      <c r="A921" s="2"/>
      <c r="B921" s="2"/>
      <c r="C921" s="2"/>
      <c r="D921" s="2"/>
      <c r="E921" s="43"/>
      <c r="F921" s="43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>
      <c r="A922" s="2"/>
      <c r="B922" s="2"/>
      <c r="C922" s="2"/>
      <c r="D922" s="2"/>
      <c r="E922" s="43"/>
      <c r="F922" s="43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>
      <c r="A923" s="2"/>
      <c r="B923" s="2"/>
      <c r="C923" s="2"/>
      <c r="D923" s="2"/>
      <c r="E923" s="43"/>
      <c r="F923" s="43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>
      <c r="A924" s="2"/>
      <c r="B924" s="2"/>
      <c r="C924" s="2"/>
      <c r="D924" s="2"/>
      <c r="E924" s="43"/>
      <c r="F924" s="43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>
      <c r="A925" s="2"/>
      <c r="B925" s="2"/>
      <c r="C925" s="2"/>
      <c r="D925" s="2"/>
      <c r="E925" s="43"/>
      <c r="F925" s="43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>
      <c r="A926" s="2"/>
      <c r="B926" s="2"/>
      <c r="C926" s="2"/>
      <c r="D926" s="2"/>
      <c r="E926" s="43"/>
      <c r="F926" s="43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>
      <c r="A927" s="2"/>
      <c r="B927" s="2"/>
      <c r="C927" s="2"/>
      <c r="D927" s="2"/>
      <c r="E927" s="43"/>
      <c r="F927" s="43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>
      <c r="A928" s="2"/>
      <c r="B928" s="2"/>
      <c r="C928" s="2"/>
      <c r="D928" s="2"/>
      <c r="E928" s="43"/>
      <c r="F928" s="43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>
      <c r="A929" s="2"/>
      <c r="B929" s="2"/>
      <c r="C929" s="2"/>
      <c r="D929" s="2"/>
      <c r="E929" s="43"/>
      <c r="F929" s="43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>
      <c r="A930" s="2"/>
      <c r="B930" s="2"/>
      <c r="C930" s="2"/>
      <c r="D930" s="2"/>
      <c r="E930" s="43"/>
      <c r="F930" s="43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>
      <c r="A931" s="2"/>
      <c r="B931" s="2"/>
      <c r="C931" s="2"/>
      <c r="D931" s="2"/>
      <c r="E931" s="43"/>
      <c r="F931" s="43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>
      <c r="A932" s="2"/>
      <c r="B932" s="2"/>
      <c r="C932" s="2"/>
      <c r="D932" s="2"/>
      <c r="E932" s="43"/>
      <c r="F932" s="43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>
      <c r="A933" s="2"/>
      <c r="B933" s="2"/>
      <c r="C933" s="2"/>
      <c r="D933" s="2"/>
      <c r="E933" s="43"/>
      <c r="F933" s="43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>
      <c r="A934" s="2"/>
      <c r="B934" s="2"/>
      <c r="C934" s="2"/>
      <c r="D934" s="2"/>
      <c r="E934" s="43"/>
      <c r="F934" s="43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>
      <c r="A935" s="2"/>
      <c r="B935" s="2"/>
      <c r="C935" s="2"/>
      <c r="D935" s="2"/>
      <c r="E935" s="43"/>
      <c r="F935" s="43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>
      <c r="A936" s="2"/>
      <c r="B936" s="2"/>
      <c r="C936" s="2"/>
      <c r="D936" s="2"/>
      <c r="E936" s="43"/>
      <c r="F936" s="43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>
      <c r="A937" s="2"/>
      <c r="B937" s="2"/>
      <c r="C937" s="2"/>
      <c r="D937" s="2"/>
      <c r="E937" s="43"/>
      <c r="F937" s="43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>
      <c r="A938" s="2"/>
      <c r="B938" s="2"/>
      <c r="C938" s="2"/>
      <c r="D938" s="2"/>
      <c r="E938" s="43"/>
      <c r="F938" s="43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>
      <c r="A939" s="2"/>
      <c r="B939" s="2"/>
      <c r="C939" s="2"/>
      <c r="D939" s="2"/>
      <c r="E939" s="43"/>
      <c r="F939" s="43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>
      <c r="A940" s="2"/>
      <c r="B940" s="2"/>
      <c r="C940" s="2"/>
      <c r="D940" s="2"/>
      <c r="E940" s="43"/>
      <c r="F940" s="43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>
      <c r="A941" s="2"/>
      <c r="B941" s="2"/>
      <c r="C941" s="2"/>
      <c r="D941" s="2"/>
      <c r="E941" s="43"/>
      <c r="F941" s="43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>
      <c r="A942" s="2"/>
      <c r="B942" s="2"/>
      <c r="C942" s="2"/>
      <c r="D942" s="2"/>
      <c r="E942" s="43"/>
      <c r="F942" s="43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>
      <c r="A943" s="2"/>
      <c r="B943" s="2"/>
      <c r="C943" s="2"/>
      <c r="D943" s="2"/>
      <c r="E943" s="43"/>
      <c r="F943" s="43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>
      <c r="A944" s="2"/>
      <c r="B944" s="2"/>
      <c r="C944" s="2"/>
      <c r="D944" s="2"/>
      <c r="E944" s="43"/>
      <c r="F944" s="43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>
      <c r="A945" s="2"/>
      <c r="B945" s="2"/>
      <c r="C945" s="2"/>
      <c r="D945" s="2"/>
      <c r="E945" s="43"/>
      <c r="F945" s="43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>
      <c r="A946" s="2"/>
      <c r="B946" s="2"/>
      <c r="C946" s="2"/>
      <c r="D946" s="2"/>
      <c r="E946" s="43"/>
      <c r="F946" s="43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>
      <c r="A947" s="2"/>
      <c r="B947" s="2"/>
      <c r="C947" s="2"/>
      <c r="D947" s="2"/>
      <c r="E947" s="43"/>
      <c r="F947" s="43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>
      <c r="A948" s="2"/>
      <c r="B948" s="2"/>
      <c r="C948" s="2"/>
      <c r="D948" s="2"/>
      <c r="E948" s="43"/>
      <c r="F948" s="43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>
      <c r="A949" s="2"/>
      <c r="B949" s="2"/>
      <c r="C949" s="2"/>
      <c r="D949" s="2"/>
      <c r="E949" s="43"/>
      <c r="F949" s="43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>
      <c r="A950" s="2"/>
      <c r="B950" s="2"/>
      <c r="C950" s="2"/>
      <c r="D950" s="2"/>
      <c r="E950" s="43"/>
      <c r="F950" s="43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>
      <c r="A951" s="2"/>
      <c r="B951" s="2"/>
      <c r="C951" s="2"/>
      <c r="D951" s="2"/>
      <c r="E951" s="43"/>
      <c r="F951" s="43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>
      <c r="A952" s="2"/>
      <c r="B952" s="2"/>
      <c r="C952" s="2"/>
      <c r="D952" s="2"/>
      <c r="E952" s="43"/>
      <c r="F952" s="43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>
      <c r="A953" s="2"/>
      <c r="B953" s="2"/>
      <c r="C953" s="2"/>
      <c r="D953" s="2"/>
      <c r="E953" s="43"/>
      <c r="F953" s="43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>
      <c r="A954" s="2"/>
      <c r="B954" s="2"/>
      <c r="C954" s="2"/>
      <c r="D954" s="2"/>
      <c r="E954" s="43"/>
      <c r="F954" s="43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>
      <c r="A955" s="2"/>
      <c r="B955" s="2"/>
      <c r="C955" s="2"/>
      <c r="D955" s="2"/>
      <c r="E955" s="43"/>
      <c r="F955" s="43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>
      <c r="A956" s="2"/>
      <c r="B956" s="2"/>
      <c r="C956" s="2"/>
      <c r="D956" s="2"/>
      <c r="E956" s="43"/>
      <c r="F956" s="43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>
      <c r="A957" s="2"/>
      <c r="B957" s="2"/>
      <c r="C957" s="2"/>
      <c r="D957" s="2"/>
      <c r="E957" s="43"/>
      <c r="F957" s="43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>
      <c r="A958" s="2"/>
      <c r="B958" s="2"/>
      <c r="C958" s="2"/>
      <c r="D958" s="2"/>
      <c r="E958" s="43"/>
      <c r="F958" s="43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>
      <c r="A959" s="2"/>
      <c r="B959" s="2"/>
      <c r="C959" s="2"/>
      <c r="D959" s="2"/>
      <c r="E959" s="43"/>
      <c r="F959" s="43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>
      <c r="A960" s="2"/>
      <c r="B960" s="2"/>
      <c r="C960" s="2"/>
      <c r="D960" s="2"/>
      <c r="E960" s="43"/>
      <c r="F960" s="43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>
      <c r="A961" s="2"/>
      <c r="B961" s="2"/>
      <c r="C961" s="2"/>
      <c r="D961" s="2"/>
      <c r="E961" s="43"/>
      <c r="F961" s="43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>
      <c r="A962" s="2"/>
      <c r="B962" s="2"/>
      <c r="C962" s="2"/>
      <c r="D962" s="2"/>
      <c r="E962" s="43"/>
      <c r="F962" s="43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>
      <c r="A963" s="2"/>
      <c r="B963" s="2"/>
      <c r="C963" s="2"/>
      <c r="D963" s="2"/>
      <c r="E963" s="43"/>
      <c r="F963" s="43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>
      <c r="A964" s="2"/>
      <c r="B964" s="2"/>
      <c r="C964" s="2"/>
      <c r="D964" s="2"/>
      <c r="E964" s="43"/>
      <c r="F964" s="43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>
      <c r="A965" s="2"/>
      <c r="B965" s="2"/>
      <c r="C965" s="2"/>
      <c r="D965" s="2"/>
      <c r="E965" s="43"/>
      <c r="F965" s="43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>
      <c r="A966" s="2"/>
      <c r="B966" s="2"/>
      <c r="C966" s="2"/>
      <c r="D966" s="2"/>
      <c r="E966" s="43"/>
      <c r="F966" s="43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>
      <c r="A967" s="2"/>
      <c r="B967" s="2"/>
      <c r="C967" s="2"/>
      <c r="D967" s="2"/>
      <c r="E967" s="43"/>
      <c r="F967" s="43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>
      <c r="A968" s="2"/>
      <c r="B968" s="2"/>
      <c r="C968" s="2"/>
      <c r="D968" s="2"/>
      <c r="E968" s="43"/>
      <c r="F968" s="43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>
      <c r="A969" s="2"/>
      <c r="B969" s="2"/>
      <c r="C969" s="2"/>
      <c r="D969" s="2"/>
      <c r="E969" s="43"/>
      <c r="F969" s="43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>
      <c r="A970" s="2"/>
      <c r="B970" s="2"/>
      <c r="C970" s="2"/>
      <c r="D970" s="2"/>
      <c r="E970" s="43"/>
      <c r="F970" s="43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>
      <c r="A971" s="2"/>
      <c r="B971" s="2"/>
      <c r="C971" s="2"/>
      <c r="D971" s="2"/>
      <c r="E971" s="43"/>
      <c r="F971" s="43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>
      <c r="A972" s="2"/>
      <c r="B972" s="2"/>
      <c r="C972" s="2"/>
      <c r="D972" s="2"/>
      <c r="E972" s="43"/>
      <c r="F972" s="43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>
      <c r="A973" s="2"/>
      <c r="B973" s="2"/>
      <c r="C973" s="2"/>
      <c r="D973" s="2"/>
      <c r="E973" s="43"/>
      <c r="F973" s="43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>
      <c r="A974" s="2"/>
      <c r="B974" s="2"/>
      <c r="C974" s="2"/>
      <c r="D974" s="2"/>
      <c r="E974" s="43"/>
      <c r="F974" s="43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>
      <c r="A975" s="2"/>
      <c r="B975" s="2"/>
      <c r="C975" s="2"/>
      <c r="D975" s="2"/>
      <c r="E975" s="43"/>
      <c r="F975" s="43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</sheetData>
  <mergeCells count="1">
    <mergeCell ref="A1:F1"/>
  </mergeCells>
  <printOptions horizontalCentered="1"/>
  <pageMargins left="0.196527777777778" right="0.196527777777778" top="0.196527777777778" bottom="0.196527777777778" header="0" footer="0"/>
  <pageSetup paperSize="11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1000"/>
  <sheetViews>
    <sheetView workbookViewId="0">
      <selection sqref="A1:D1"/>
    </sheetView>
  </sheetViews>
  <sheetFormatPr defaultColWidth="14.42578125" defaultRowHeight="15" customHeight="1"/>
  <cols>
    <col min="1" max="1" width="3" customWidth="1"/>
    <col min="2" max="2" width="21.140625" customWidth="1"/>
    <col min="3" max="3" width="16.5703125" customWidth="1"/>
    <col min="4" max="4" width="31.7109375" customWidth="1"/>
    <col min="5" max="24" width="8.7109375" customWidth="1"/>
  </cols>
  <sheetData>
    <row r="1" spans="1:4" ht="14.25" customHeight="1">
      <c r="A1" s="77" t="str">
        <f>START!B24</f>
        <v>1600m bieg główny osób z niepełnosprawnością</v>
      </c>
      <c r="B1" s="74"/>
      <c r="C1" s="74"/>
      <c r="D1" s="75"/>
    </row>
    <row r="2" spans="1:4" ht="14.25" customHeight="1">
      <c r="A2" s="46" t="s">
        <v>3</v>
      </c>
      <c r="B2" s="46" t="s">
        <v>4</v>
      </c>
      <c r="C2" s="46" t="s">
        <v>5</v>
      </c>
      <c r="D2" s="46" t="s">
        <v>6</v>
      </c>
    </row>
    <row r="3" spans="1:4" ht="14.25" customHeight="1">
      <c r="A3" s="47">
        <v>1</v>
      </c>
      <c r="B3" s="48" t="s">
        <v>701</v>
      </c>
      <c r="C3" s="48" t="s">
        <v>702</v>
      </c>
      <c r="D3" s="48"/>
    </row>
    <row r="4" spans="1:4" ht="14.25" customHeight="1">
      <c r="A4" s="49"/>
      <c r="B4" s="48"/>
      <c r="C4" s="48"/>
      <c r="D4" s="48"/>
    </row>
    <row r="5" spans="1:4" ht="14.25" customHeight="1">
      <c r="A5" s="49"/>
      <c r="B5" s="48"/>
      <c r="C5" s="48"/>
      <c r="D5" s="48"/>
    </row>
    <row r="6" spans="1:4" ht="14.25" customHeight="1">
      <c r="A6" s="49"/>
      <c r="B6" s="48"/>
      <c r="C6" s="48"/>
      <c r="D6" s="48"/>
    </row>
    <row r="7" spans="1:4" ht="14.25" customHeight="1">
      <c r="A7" s="49"/>
      <c r="B7" s="48"/>
      <c r="C7" s="48"/>
      <c r="D7" s="48"/>
    </row>
    <row r="8" spans="1:4" ht="14.25" customHeight="1">
      <c r="A8" s="49"/>
      <c r="B8" s="48"/>
      <c r="C8" s="48"/>
      <c r="D8" s="48"/>
    </row>
    <row r="9" spans="1:4" ht="14.25" customHeight="1">
      <c r="A9" s="49"/>
      <c r="B9" s="48"/>
      <c r="C9" s="48"/>
      <c r="D9" s="48"/>
    </row>
    <row r="10" spans="1:4" ht="14.25" customHeight="1">
      <c r="A10" s="49"/>
      <c r="B10" s="48"/>
      <c r="C10" s="48"/>
      <c r="D10" s="48"/>
    </row>
    <row r="11" spans="1:4" ht="14.25" customHeight="1">
      <c r="A11" s="49"/>
      <c r="B11" s="48"/>
      <c r="C11" s="48"/>
      <c r="D11" s="48"/>
    </row>
    <row r="12" spans="1:4" ht="14.25" customHeight="1">
      <c r="A12" s="49"/>
      <c r="B12" s="48"/>
      <c r="C12" s="48"/>
      <c r="D12" s="48"/>
    </row>
    <row r="13" spans="1:4" ht="14.25" customHeight="1">
      <c r="A13" s="49"/>
      <c r="B13" s="48"/>
      <c r="C13" s="48"/>
      <c r="D13" s="48"/>
    </row>
    <row r="14" spans="1:4" ht="14.25" customHeight="1">
      <c r="A14" s="49"/>
      <c r="B14" s="48"/>
      <c r="C14" s="48"/>
      <c r="D14" s="48"/>
    </row>
    <row r="15" spans="1:4" ht="14.25" customHeight="1">
      <c r="A15" s="49"/>
      <c r="B15" s="48"/>
      <c r="C15" s="48"/>
      <c r="D15" s="48"/>
    </row>
    <row r="16" spans="1:4" ht="14.25" customHeight="1">
      <c r="A16" s="49"/>
      <c r="B16" s="48"/>
      <c r="C16" s="48"/>
      <c r="D16" s="48"/>
    </row>
    <row r="17" spans="1:4" ht="14.25" customHeight="1">
      <c r="A17" s="49"/>
      <c r="B17" s="48"/>
      <c r="C17" s="48"/>
      <c r="D17" s="48"/>
    </row>
    <row r="18" spans="1:4" ht="14.25" customHeight="1">
      <c r="A18" s="49"/>
      <c r="B18" s="48"/>
      <c r="C18" s="48"/>
      <c r="D18" s="48"/>
    </row>
    <row r="19" spans="1:4" ht="14.25" customHeight="1">
      <c r="A19" s="49"/>
      <c r="B19" s="48"/>
      <c r="C19" s="48"/>
      <c r="D19" s="48"/>
    </row>
    <row r="20" spans="1:4" ht="14.25" customHeight="1">
      <c r="A20" s="49"/>
      <c r="B20" s="48"/>
      <c r="C20" s="48"/>
      <c r="D20" s="48"/>
    </row>
    <row r="21" spans="1:4" ht="14.25" customHeight="1">
      <c r="A21" s="49"/>
      <c r="B21" s="48"/>
      <c r="C21" s="48"/>
      <c r="D21" s="48"/>
    </row>
    <row r="22" spans="1:4" ht="14.25" customHeight="1">
      <c r="A22" s="49"/>
      <c r="B22" s="49"/>
      <c r="C22" s="49"/>
      <c r="D22" s="49"/>
    </row>
    <row r="23" spans="1:4" ht="14.25" customHeight="1">
      <c r="A23" s="49"/>
      <c r="B23" s="49"/>
      <c r="C23" s="49"/>
      <c r="D23" s="49"/>
    </row>
    <row r="24" spans="1:4" ht="14.25" customHeight="1">
      <c r="A24" s="49"/>
      <c r="B24" s="49"/>
      <c r="C24" s="49"/>
      <c r="D24" s="49"/>
    </row>
    <row r="25" spans="1:4" ht="12.75" customHeight="1">
      <c r="A25" s="49"/>
      <c r="B25" s="49"/>
      <c r="C25" s="49"/>
      <c r="D25" s="49"/>
    </row>
    <row r="26" spans="1:4" ht="12.75" customHeight="1">
      <c r="A26" s="49"/>
      <c r="B26" s="49"/>
      <c r="C26" s="49"/>
      <c r="D26" s="49"/>
    </row>
    <row r="27" spans="1:4" ht="12.75" customHeight="1">
      <c r="A27" s="49"/>
      <c r="B27" s="49"/>
      <c r="C27" s="49"/>
      <c r="D27" s="49"/>
    </row>
    <row r="28" spans="1:4" ht="12.75" customHeight="1">
      <c r="A28" s="49"/>
      <c r="B28" s="49"/>
      <c r="C28" s="49"/>
      <c r="D28" s="49"/>
    </row>
    <row r="29" spans="1:4" ht="12.75" customHeight="1">
      <c r="A29" s="49"/>
      <c r="B29" s="49"/>
      <c r="C29" s="49"/>
      <c r="D29" s="49"/>
    </row>
    <row r="30" spans="1:4" ht="12.75" customHeight="1">
      <c r="A30" s="49"/>
      <c r="B30" s="49"/>
      <c r="C30" s="49"/>
      <c r="D30" s="49"/>
    </row>
    <row r="31" spans="1:4" ht="12.75" customHeight="1">
      <c r="A31" s="49"/>
      <c r="B31" s="49"/>
      <c r="C31" s="49"/>
      <c r="D31" s="49"/>
    </row>
    <row r="32" spans="1:4" ht="12.75" customHeight="1">
      <c r="A32" s="49"/>
      <c r="B32" s="49"/>
      <c r="C32" s="49"/>
      <c r="D32" s="49"/>
    </row>
    <row r="33" spans="1:4" ht="12.75" customHeight="1">
      <c r="A33" s="49"/>
      <c r="B33" s="49"/>
      <c r="C33" s="49"/>
      <c r="D33" s="49"/>
    </row>
    <row r="34" spans="1:4" ht="12.75" customHeight="1">
      <c r="A34" s="49"/>
      <c r="B34" s="49"/>
      <c r="C34" s="49"/>
      <c r="D34" s="49"/>
    </row>
    <row r="35" spans="1:4" ht="12.75" customHeight="1">
      <c r="A35" s="49"/>
      <c r="B35" s="49"/>
      <c r="C35" s="49"/>
      <c r="D35" s="49"/>
    </row>
    <row r="36" spans="1:4" ht="12.75" customHeight="1">
      <c r="A36" s="49"/>
      <c r="B36" s="49"/>
      <c r="C36" s="49"/>
      <c r="D36" s="49"/>
    </row>
    <row r="37" spans="1:4" ht="12.75" customHeight="1">
      <c r="A37" s="49"/>
      <c r="B37" s="49"/>
      <c r="C37" s="49"/>
      <c r="D37" s="49"/>
    </row>
    <row r="38" spans="1:4" ht="12.75" customHeight="1">
      <c r="A38" s="50"/>
      <c r="B38" s="50"/>
      <c r="C38" s="50"/>
      <c r="D38" s="50"/>
    </row>
    <row r="39" spans="1:4" ht="12.75" customHeight="1">
      <c r="A39" s="50"/>
      <c r="B39" s="50"/>
      <c r="C39" s="50"/>
      <c r="D39" s="50"/>
    </row>
    <row r="40" spans="1:4" ht="12.75" customHeight="1">
      <c r="A40" s="50"/>
      <c r="B40" s="50"/>
      <c r="C40" s="50"/>
      <c r="D40" s="50"/>
    </row>
    <row r="41" spans="1:4" ht="12.75" customHeight="1">
      <c r="A41" s="50"/>
      <c r="B41" s="50"/>
      <c r="C41" s="50"/>
      <c r="D41" s="50"/>
    </row>
    <row r="42" spans="1:4" ht="12.75" customHeight="1">
      <c r="A42" s="50"/>
      <c r="B42" s="50"/>
      <c r="C42" s="50"/>
      <c r="D42" s="50"/>
    </row>
    <row r="43" spans="1:4" ht="12.75" customHeight="1">
      <c r="A43" s="50"/>
      <c r="B43" s="50"/>
      <c r="C43" s="50"/>
      <c r="D43" s="50"/>
    </row>
    <row r="44" spans="1:4" ht="12.75" customHeight="1">
      <c r="A44" s="50"/>
      <c r="B44" s="50"/>
      <c r="C44" s="50"/>
      <c r="D44" s="50"/>
    </row>
    <row r="45" spans="1:4" ht="12.75" customHeight="1">
      <c r="A45" s="50"/>
      <c r="B45" s="50"/>
      <c r="C45" s="50"/>
      <c r="D45" s="50"/>
    </row>
    <row r="46" spans="1:4" ht="12.75" customHeight="1">
      <c r="A46" s="50"/>
      <c r="B46" s="50"/>
      <c r="C46" s="50"/>
      <c r="D46" s="50"/>
    </row>
    <row r="47" spans="1:4" ht="12.75" customHeight="1">
      <c r="A47" s="50"/>
      <c r="B47" s="50"/>
      <c r="C47" s="50"/>
      <c r="D47" s="50"/>
    </row>
    <row r="48" spans="1:4" ht="12.75" customHeight="1">
      <c r="A48" s="50"/>
      <c r="B48" s="50"/>
      <c r="C48" s="50"/>
      <c r="D48" s="50"/>
    </row>
    <row r="49" spans="1:4" ht="12.75" customHeight="1">
      <c r="A49" s="50"/>
      <c r="B49" s="50"/>
      <c r="C49" s="50"/>
      <c r="D49" s="50"/>
    </row>
    <row r="50" spans="1:4" ht="12.75" customHeight="1">
      <c r="A50" s="50"/>
      <c r="B50" s="50"/>
      <c r="C50" s="50"/>
      <c r="D50" s="50"/>
    </row>
    <row r="51" spans="1:4" ht="12.75" customHeight="1">
      <c r="A51" s="50"/>
      <c r="B51" s="50"/>
      <c r="C51" s="50"/>
      <c r="D51" s="50"/>
    </row>
    <row r="52" spans="1:4" ht="12.75" customHeight="1">
      <c r="A52" s="50"/>
      <c r="B52" s="50"/>
      <c r="C52" s="50"/>
      <c r="D52" s="50"/>
    </row>
    <row r="53" spans="1:4" ht="12.75" customHeight="1">
      <c r="A53" s="50"/>
      <c r="B53" s="50"/>
      <c r="C53" s="50"/>
      <c r="D53" s="50"/>
    </row>
    <row r="54" spans="1:4" ht="12.75" customHeight="1">
      <c r="A54" s="50"/>
      <c r="B54" s="50"/>
      <c r="C54" s="50"/>
      <c r="D54" s="50"/>
    </row>
    <row r="55" spans="1:4" ht="12.75" customHeight="1">
      <c r="A55" s="50"/>
      <c r="B55" s="50"/>
      <c r="C55" s="50"/>
      <c r="D55" s="50"/>
    </row>
    <row r="56" spans="1:4" ht="12.75" customHeight="1">
      <c r="A56" s="50"/>
      <c r="B56" s="50"/>
      <c r="C56" s="50"/>
      <c r="D56" s="50"/>
    </row>
    <row r="57" spans="1:4" ht="12.75" customHeight="1">
      <c r="A57" s="50"/>
      <c r="B57" s="50"/>
      <c r="C57" s="50"/>
      <c r="D57" s="50"/>
    </row>
    <row r="58" spans="1:4" ht="12.75" customHeight="1">
      <c r="A58" s="50"/>
      <c r="B58" s="50"/>
      <c r="C58" s="50"/>
      <c r="D58" s="50"/>
    </row>
    <row r="59" spans="1:4" ht="12.75" customHeight="1">
      <c r="A59" s="50"/>
      <c r="B59" s="50"/>
      <c r="C59" s="50"/>
      <c r="D59" s="50"/>
    </row>
    <row r="60" spans="1:4" ht="12.75" customHeight="1">
      <c r="A60" s="50"/>
      <c r="B60" s="50"/>
      <c r="C60" s="50"/>
      <c r="D60" s="50"/>
    </row>
    <row r="61" spans="1:4" ht="12.75" customHeight="1">
      <c r="A61" s="50"/>
      <c r="B61" s="50"/>
      <c r="C61" s="50"/>
      <c r="D61" s="50"/>
    </row>
    <row r="62" spans="1:4" ht="12.75" customHeight="1">
      <c r="A62" s="50"/>
      <c r="B62" s="50"/>
      <c r="C62" s="50"/>
      <c r="D62" s="50"/>
    </row>
    <row r="63" spans="1:4" ht="12.75" customHeight="1">
      <c r="A63" s="50"/>
      <c r="B63" s="50"/>
      <c r="C63" s="50"/>
      <c r="D63" s="50"/>
    </row>
    <row r="64" spans="1:4" ht="12.75" customHeight="1">
      <c r="A64" s="50"/>
      <c r="B64" s="50"/>
      <c r="C64" s="50"/>
      <c r="D64" s="50"/>
    </row>
    <row r="65" spans="1:4" ht="12.75" customHeight="1">
      <c r="A65" s="50"/>
      <c r="B65" s="50"/>
      <c r="C65" s="50"/>
      <c r="D65" s="50"/>
    </row>
    <row r="66" spans="1:4" ht="12.75" customHeight="1">
      <c r="A66" s="50"/>
      <c r="B66" s="50"/>
      <c r="C66" s="50"/>
      <c r="D66" s="50"/>
    </row>
    <row r="67" spans="1:4" ht="12.75" customHeight="1">
      <c r="A67" s="50"/>
      <c r="B67" s="50"/>
      <c r="C67" s="50"/>
      <c r="D67" s="50"/>
    </row>
    <row r="68" spans="1:4" ht="12.75" customHeight="1">
      <c r="A68" s="50"/>
      <c r="B68" s="50"/>
      <c r="C68" s="50"/>
      <c r="D68" s="50"/>
    </row>
    <row r="69" spans="1:4" ht="12.75" customHeight="1">
      <c r="A69" s="50"/>
      <c r="B69" s="50"/>
      <c r="C69" s="50"/>
      <c r="D69" s="50"/>
    </row>
    <row r="70" spans="1:4" ht="12.75" customHeight="1">
      <c r="A70" s="50"/>
      <c r="B70" s="50"/>
      <c r="C70" s="50"/>
      <c r="D70" s="50"/>
    </row>
    <row r="71" spans="1:4" ht="12.75" customHeight="1">
      <c r="A71" s="50"/>
      <c r="B71" s="50"/>
      <c r="C71" s="50"/>
      <c r="D71" s="50"/>
    </row>
    <row r="72" spans="1:4" ht="12.75" customHeight="1">
      <c r="A72" s="50"/>
      <c r="B72" s="50"/>
      <c r="C72" s="50"/>
      <c r="D72" s="50"/>
    </row>
    <row r="73" spans="1:4" ht="12.75" customHeight="1">
      <c r="A73" s="50"/>
      <c r="B73" s="50"/>
      <c r="C73" s="50"/>
      <c r="D73" s="50"/>
    </row>
    <row r="74" spans="1:4" ht="12.75" customHeight="1">
      <c r="A74" s="50"/>
      <c r="B74" s="50"/>
      <c r="C74" s="50"/>
      <c r="D74" s="50"/>
    </row>
    <row r="75" spans="1:4" ht="12.75" customHeight="1">
      <c r="A75" s="50"/>
      <c r="B75" s="50"/>
      <c r="C75" s="50"/>
      <c r="D75" s="50"/>
    </row>
    <row r="76" spans="1:4" ht="12.75" customHeight="1">
      <c r="A76" s="50"/>
      <c r="B76" s="50"/>
      <c r="C76" s="50"/>
      <c r="D76" s="50"/>
    </row>
    <row r="77" spans="1:4" ht="12.75" customHeight="1">
      <c r="A77" s="50"/>
      <c r="B77" s="50"/>
      <c r="C77" s="50"/>
      <c r="D77" s="50"/>
    </row>
    <row r="78" spans="1:4" ht="12.75" customHeight="1">
      <c r="A78" s="50"/>
      <c r="B78" s="50"/>
      <c r="C78" s="50"/>
      <c r="D78" s="50"/>
    </row>
    <row r="79" spans="1:4" ht="12.75" customHeight="1">
      <c r="A79" s="50"/>
      <c r="B79" s="50"/>
      <c r="C79" s="50"/>
      <c r="D79" s="50"/>
    </row>
    <row r="80" spans="1:4" ht="12.75" customHeight="1">
      <c r="A80" s="50"/>
      <c r="B80" s="50"/>
      <c r="C80" s="50"/>
      <c r="D80" s="50"/>
    </row>
    <row r="81" spans="1:4" ht="12.75" customHeight="1">
      <c r="A81" s="50"/>
      <c r="B81" s="50"/>
      <c r="C81" s="50"/>
      <c r="D81" s="50"/>
    </row>
    <row r="82" spans="1:4" ht="12.75" customHeight="1">
      <c r="A82" s="50"/>
      <c r="B82" s="50"/>
      <c r="C82" s="50"/>
      <c r="D82" s="50"/>
    </row>
    <row r="83" spans="1:4" ht="12.75" customHeight="1">
      <c r="A83" s="50"/>
      <c r="B83" s="50"/>
      <c r="C83" s="50"/>
      <c r="D83" s="50"/>
    </row>
    <row r="84" spans="1:4" ht="12.75" customHeight="1">
      <c r="A84" s="50"/>
      <c r="B84" s="50"/>
      <c r="C84" s="50"/>
      <c r="D84" s="50"/>
    </row>
    <row r="85" spans="1:4" ht="12.75" customHeight="1">
      <c r="A85" s="50"/>
      <c r="B85" s="50"/>
      <c r="C85" s="50"/>
      <c r="D85" s="50"/>
    </row>
    <row r="86" spans="1:4" ht="12.75" customHeight="1">
      <c r="A86" s="50"/>
      <c r="B86" s="50"/>
      <c r="C86" s="50"/>
      <c r="D86" s="50"/>
    </row>
    <row r="87" spans="1:4" ht="12.75" customHeight="1">
      <c r="A87" s="50"/>
      <c r="B87" s="50"/>
      <c r="C87" s="50"/>
      <c r="D87" s="50"/>
    </row>
    <row r="88" spans="1:4" ht="12.75" customHeight="1">
      <c r="A88" s="50"/>
      <c r="B88" s="50"/>
      <c r="C88" s="50"/>
      <c r="D88" s="50"/>
    </row>
    <row r="89" spans="1:4" ht="12.75" customHeight="1">
      <c r="A89" s="50"/>
      <c r="B89" s="50"/>
      <c r="C89" s="50"/>
      <c r="D89" s="50"/>
    </row>
    <row r="90" spans="1:4" ht="12.75" customHeight="1">
      <c r="A90" s="50"/>
      <c r="B90" s="50"/>
      <c r="C90" s="50"/>
      <c r="D90" s="50"/>
    </row>
    <row r="91" spans="1:4" ht="12.75" customHeight="1">
      <c r="A91" s="50"/>
      <c r="B91" s="50"/>
      <c r="C91" s="50"/>
      <c r="D91" s="50"/>
    </row>
    <row r="92" spans="1:4" ht="12.75" customHeight="1">
      <c r="A92" s="50"/>
      <c r="B92" s="50"/>
      <c r="C92" s="50"/>
      <c r="D92" s="50"/>
    </row>
    <row r="93" spans="1:4" ht="12.75" customHeight="1">
      <c r="A93" s="50"/>
      <c r="B93" s="50"/>
      <c r="C93" s="50"/>
      <c r="D93" s="50"/>
    </row>
    <row r="94" spans="1:4" ht="12.75" customHeight="1">
      <c r="A94" s="50"/>
      <c r="B94" s="50"/>
      <c r="C94" s="50"/>
      <c r="D94" s="50"/>
    </row>
    <row r="95" spans="1:4" ht="12.75" customHeight="1">
      <c r="A95" s="50"/>
      <c r="B95" s="50"/>
      <c r="C95" s="50"/>
      <c r="D95" s="50"/>
    </row>
    <row r="96" spans="1:4" ht="12.75" customHeight="1">
      <c r="A96" s="50"/>
      <c r="B96" s="50"/>
      <c r="C96" s="50"/>
      <c r="D96" s="50"/>
    </row>
    <row r="97" spans="1:4" ht="12.75" customHeight="1">
      <c r="A97" s="50"/>
      <c r="B97" s="50"/>
      <c r="C97" s="50"/>
      <c r="D97" s="50"/>
    </row>
    <row r="98" spans="1:4" ht="12.75" customHeight="1">
      <c r="A98" s="50"/>
      <c r="B98" s="50"/>
      <c r="C98" s="50"/>
      <c r="D98" s="50"/>
    </row>
    <row r="99" spans="1:4" ht="12.75" customHeight="1">
      <c r="A99" s="50"/>
      <c r="B99" s="50"/>
      <c r="C99" s="50"/>
      <c r="D99" s="50"/>
    </row>
    <row r="100" spans="1:4" ht="12.75" customHeight="1">
      <c r="A100" s="50"/>
      <c r="B100" s="50"/>
      <c r="C100" s="50"/>
      <c r="D100" s="50"/>
    </row>
    <row r="101" spans="1:4" ht="12.75" customHeight="1">
      <c r="A101" s="50"/>
      <c r="B101" s="50"/>
      <c r="C101" s="50"/>
      <c r="D101" s="50"/>
    </row>
    <row r="102" spans="1:4" ht="12.75" customHeight="1">
      <c r="A102" s="50"/>
      <c r="B102" s="50"/>
      <c r="C102" s="50"/>
      <c r="D102" s="50"/>
    </row>
    <row r="103" spans="1:4" ht="12.75" customHeight="1">
      <c r="A103" s="50"/>
      <c r="B103" s="50"/>
      <c r="C103" s="50"/>
      <c r="D103" s="50"/>
    </row>
    <row r="104" spans="1:4" ht="12.75" customHeight="1">
      <c r="A104" s="50"/>
      <c r="B104" s="50"/>
      <c r="C104" s="50"/>
      <c r="D104" s="50"/>
    </row>
    <row r="105" spans="1:4" ht="12.75" customHeight="1">
      <c r="A105" s="50"/>
      <c r="B105" s="50"/>
      <c r="C105" s="50"/>
      <c r="D105" s="50"/>
    </row>
    <row r="106" spans="1:4" ht="12.75" customHeight="1">
      <c r="A106" s="50"/>
      <c r="B106" s="50"/>
      <c r="C106" s="50"/>
      <c r="D106" s="50"/>
    </row>
    <row r="107" spans="1:4" ht="12.75" customHeight="1">
      <c r="A107" s="50"/>
      <c r="B107" s="50"/>
      <c r="C107" s="50"/>
      <c r="D107" s="50"/>
    </row>
    <row r="108" spans="1:4" ht="12.75" customHeight="1">
      <c r="A108" s="50"/>
      <c r="B108" s="50"/>
      <c r="C108" s="50"/>
      <c r="D108" s="50"/>
    </row>
    <row r="109" spans="1:4" ht="12.75" customHeight="1">
      <c r="A109" s="50"/>
      <c r="B109" s="50"/>
      <c r="C109" s="50"/>
      <c r="D109" s="50"/>
    </row>
    <row r="110" spans="1:4" ht="12.75" customHeight="1">
      <c r="A110" s="50"/>
      <c r="B110" s="50"/>
      <c r="C110" s="50"/>
      <c r="D110" s="50"/>
    </row>
    <row r="111" spans="1:4" ht="12.75" customHeight="1">
      <c r="A111" s="50"/>
      <c r="B111" s="50"/>
      <c r="C111" s="50"/>
      <c r="D111" s="50"/>
    </row>
    <row r="112" spans="1:4" ht="12.75" customHeight="1">
      <c r="A112" s="50"/>
      <c r="B112" s="50"/>
      <c r="C112" s="50"/>
      <c r="D112" s="50"/>
    </row>
    <row r="113" spans="1:4" ht="12.75" customHeight="1">
      <c r="A113" s="50"/>
      <c r="B113" s="50"/>
      <c r="C113" s="50"/>
      <c r="D113" s="50"/>
    </row>
    <row r="114" spans="1:4" ht="12.75" customHeight="1">
      <c r="A114" s="50"/>
      <c r="B114" s="50"/>
      <c r="C114" s="50"/>
      <c r="D114" s="50"/>
    </row>
    <row r="115" spans="1:4" ht="12.75" customHeight="1">
      <c r="A115" s="50"/>
      <c r="B115" s="50"/>
      <c r="C115" s="50"/>
      <c r="D115" s="50"/>
    </row>
    <row r="116" spans="1:4" ht="12.75" customHeight="1">
      <c r="A116" s="50"/>
      <c r="B116" s="50"/>
      <c r="C116" s="50"/>
      <c r="D116" s="50"/>
    </row>
    <row r="117" spans="1:4" ht="12.75" customHeight="1">
      <c r="A117" s="50"/>
      <c r="B117" s="50"/>
      <c r="C117" s="50"/>
      <c r="D117" s="50"/>
    </row>
    <row r="118" spans="1:4" ht="12.75" customHeight="1">
      <c r="A118" s="50"/>
      <c r="B118" s="50"/>
      <c r="C118" s="50"/>
      <c r="D118" s="50"/>
    </row>
    <row r="119" spans="1:4" ht="12.75" customHeight="1">
      <c r="A119" s="50"/>
      <c r="B119" s="50"/>
      <c r="C119" s="50"/>
      <c r="D119" s="50"/>
    </row>
    <row r="120" spans="1:4" ht="12.75" customHeight="1">
      <c r="A120" s="50"/>
      <c r="B120" s="50"/>
      <c r="C120" s="50"/>
      <c r="D120" s="50"/>
    </row>
    <row r="121" spans="1:4" ht="12.75" customHeight="1">
      <c r="A121" s="50"/>
      <c r="B121" s="50"/>
      <c r="C121" s="50"/>
      <c r="D121" s="50"/>
    </row>
    <row r="122" spans="1:4" ht="12.75" customHeight="1">
      <c r="A122" s="50"/>
      <c r="B122" s="50"/>
      <c r="C122" s="50"/>
      <c r="D122" s="50"/>
    </row>
    <row r="123" spans="1:4" ht="12.75" customHeight="1">
      <c r="A123" s="50"/>
      <c r="B123" s="50"/>
      <c r="C123" s="50"/>
      <c r="D123" s="50"/>
    </row>
    <row r="124" spans="1:4" ht="12.75" customHeight="1">
      <c r="A124" s="50"/>
      <c r="B124" s="50"/>
      <c r="C124" s="50"/>
      <c r="D124" s="50"/>
    </row>
    <row r="125" spans="1:4" ht="12.75" customHeight="1">
      <c r="A125" s="50"/>
      <c r="B125" s="50"/>
      <c r="C125" s="50"/>
      <c r="D125" s="50"/>
    </row>
    <row r="126" spans="1:4" ht="12.75" customHeight="1">
      <c r="A126" s="50"/>
      <c r="B126" s="50"/>
      <c r="C126" s="50"/>
      <c r="D126" s="50"/>
    </row>
    <row r="127" spans="1:4" ht="12.75" customHeight="1">
      <c r="A127" s="50"/>
      <c r="B127" s="50"/>
      <c r="C127" s="50"/>
      <c r="D127" s="50"/>
    </row>
    <row r="128" spans="1:4" ht="12.75" customHeight="1">
      <c r="A128" s="50"/>
      <c r="B128" s="50"/>
      <c r="C128" s="50"/>
      <c r="D128" s="50"/>
    </row>
    <row r="129" spans="1:4" ht="12.75" customHeight="1">
      <c r="A129" s="50"/>
      <c r="B129" s="50"/>
      <c r="C129" s="50"/>
      <c r="D129" s="50"/>
    </row>
    <row r="130" spans="1:4" ht="12.75" customHeight="1">
      <c r="A130" s="50"/>
      <c r="B130" s="50"/>
      <c r="C130" s="50"/>
      <c r="D130" s="50"/>
    </row>
    <row r="131" spans="1:4" ht="12.75" customHeight="1">
      <c r="A131" s="50"/>
      <c r="B131" s="50"/>
      <c r="C131" s="50"/>
      <c r="D131" s="50"/>
    </row>
    <row r="132" spans="1:4" ht="12.75" customHeight="1">
      <c r="A132" s="50"/>
      <c r="B132" s="50"/>
      <c r="C132" s="50"/>
      <c r="D132" s="50"/>
    </row>
    <row r="133" spans="1:4" ht="12.75" customHeight="1">
      <c r="A133" s="50"/>
      <c r="B133" s="50"/>
      <c r="C133" s="50"/>
      <c r="D133" s="50"/>
    </row>
    <row r="134" spans="1:4" ht="12.75" customHeight="1">
      <c r="A134" s="50"/>
      <c r="B134" s="50"/>
      <c r="C134" s="50"/>
      <c r="D134" s="50"/>
    </row>
    <row r="135" spans="1:4" ht="12.75" customHeight="1">
      <c r="A135" s="50"/>
      <c r="B135" s="50"/>
      <c r="C135" s="50"/>
      <c r="D135" s="50"/>
    </row>
    <row r="136" spans="1:4" ht="12.75" customHeight="1">
      <c r="A136" s="50"/>
      <c r="B136" s="50"/>
      <c r="C136" s="50"/>
      <c r="D136" s="50"/>
    </row>
    <row r="137" spans="1:4" ht="12.75" customHeight="1">
      <c r="A137" s="50"/>
      <c r="B137" s="50"/>
      <c r="C137" s="50"/>
      <c r="D137" s="50"/>
    </row>
    <row r="138" spans="1:4" ht="12.75" customHeight="1">
      <c r="A138" s="50"/>
      <c r="B138" s="50"/>
      <c r="C138" s="50"/>
      <c r="D138" s="50"/>
    </row>
    <row r="139" spans="1:4" ht="12.75" customHeight="1">
      <c r="A139" s="50"/>
      <c r="B139" s="50"/>
      <c r="C139" s="50"/>
      <c r="D139" s="50"/>
    </row>
    <row r="140" spans="1:4" ht="12.75" customHeight="1">
      <c r="A140" s="50"/>
      <c r="B140" s="50"/>
      <c r="C140" s="50"/>
      <c r="D140" s="50"/>
    </row>
    <row r="141" spans="1:4" ht="12.75" customHeight="1">
      <c r="A141" s="50"/>
      <c r="B141" s="50"/>
      <c r="C141" s="50"/>
      <c r="D141" s="50"/>
    </row>
    <row r="142" spans="1:4" ht="12.75" customHeight="1">
      <c r="A142" s="50"/>
      <c r="B142" s="50"/>
      <c r="C142" s="50"/>
      <c r="D142" s="50"/>
    </row>
    <row r="143" spans="1:4" ht="12.75" customHeight="1">
      <c r="A143" s="50"/>
      <c r="B143" s="50"/>
      <c r="C143" s="50"/>
      <c r="D143" s="50"/>
    </row>
    <row r="144" spans="1:4" ht="12.75" customHeight="1">
      <c r="A144" s="50"/>
      <c r="B144" s="50"/>
      <c r="C144" s="50"/>
      <c r="D144" s="50"/>
    </row>
    <row r="145" spans="1:4" ht="12.75" customHeight="1">
      <c r="A145" s="50"/>
      <c r="B145" s="50"/>
      <c r="C145" s="50"/>
      <c r="D145" s="50"/>
    </row>
    <row r="146" spans="1:4" ht="12.75" customHeight="1">
      <c r="A146" s="50"/>
      <c r="B146" s="50"/>
      <c r="C146" s="50"/>
      <c r="D146" s="50"/>
    </row>
    <row r="147" spans="1:4" ht="12.75" customHeight="1">
      <c r="A147" s="50"/>
      <c r="B147" s="50"/>
      <c r="C147" s="50"/>
      <c r="D147" s="50"/>
    </row>
    <row r="148" spans="1:4" ht="12.75" customHeight="1">
      <c r="A148" s="50"/>
      <c r="B148" s="50"/>
      <c r="C148" s="50"/>
      <c r="D148" s="50"/>
    </row>
    <row r="149" spans="1:4" ht="12.75" customHeight="1">
      <c r="A149" s="50"/>
      <c r="B149" s="50"/>
      <c r="C149" s="50"/>
      <c r="D149" s="50"/>
    </row>
    <row r="150" spans="1:4" ht="12.75" customHeight="1">
      <c r="A150" s="50"/>
      <c r="B150" s="50"/>
      <c r="C150" s="50"/>
      <c r="D150" s="50"/>
    </row>
    <row r="151" spans="1:4" ht="12.75" customHeight="1">
      <c r="A151" s="50"/>
      <c r="B151" s="50"/>
      <c r="C151" s="50"/>
      <c r="D151" s="50"/>
    </row>
    <row r="152" spans="1:4" ht="12.75" customHeight="1">
      <c r="A152" s="50"/>
      <c r="B152" s="50"/>
      <c r="C152" s="50"/>
      <c r="D152" s="50"/>
    </row>
    <row r="153" spans="1:4" ht="12.75" customHeight="1">
      <c r="A153" s="50"/>
      <c r="B153" s="50"/>
      <c r="C153" s="50"/>
      <c r="D153" s="50"/>
    </row>
    <row r="154" spans="1:4" ht="12.75" customHeight="1">
      <c r="A154" s="50"/>
      <c r="B154" s="50"/>
      <c r="C154" s="50"/>
      <c r="D154" s="50"/>
    </row>
    <row r="155" spans="1:4" ht="12.75" customHeight="1">
      <c r="A155" s="50"/>
      <c r="B155" s="50"/>
      <c r="C155" s="50"/>
      <c r="D155" s="50"/>
    </row>
    <row r="156" spans="1:4" ht="12.75" customHeight="1">
      <c r="A156" s="50"/>
      <c r="B156" s="50"/>
      <c r="C156" s="50"/>
      <c r="D156" s="50"/>
    </row>
    <row r="157" spans="1:4" ht="12.75" customHeight="1">
      <c r="A157" s="50"/>
      <c r="B157" s="50"/>
      <c r="C157" s="50"/>
      <c r="D157" s="50"/>
    </row>
    <row r="158" spans="1:4" ht="12.75" customHeight="1">
      <c r="A158" s="50"/>
      <c r="B158" s="50"/>
      <c r="C158" s="50"/>
      <c r="D158" s="50"/>
    </row>
    <row r="159" spans="1:4" ht="12.75" customHeight="1">
      <c r="A159" s="50"/>
      <c r="B159" s="50"/>
      <c r="C159" s="50"/>
      <c r="D159" s="50"/>
    </row>
    <row r="160" spans="1:4" ht="12.75" customHeight="1">
      <c r="A160" s="50"/>
      <c r="B160" s="50"/>
      <c r="C160" s="50"/>
      <c r="D160" s="50"/>
    </row>
    <row r="161" spans="1:4" ht="12.75" customHeight="1">
      <c r="A161" s="50"/>
      <c r="B161" s="50"/>
      <c r="C161" s="50"/>
      <c r="D161" s="50"/>
    </row>
    <row r="162" spans="1:4" ht="12.75" customHeight="1">
      <c r="A162" s="50"/>
      <c r="B162" s="50"/>
      <c r="C162" s="50"/>
      <c r="D162" s="50"/>
    </row>
    <row r="163" spans="1:4" ht="12.75" customHeight="1">
      <c r="A163" s="50"/>
      <c r="B163" s="50"/>
      <c r="C163" s="50"/>
      <c r="D163" s="50"/>
    </row>
    <row r="164" spans="1:4" ht="12.75" customHeight="1">
      <c r="A164" s="50"/>
      <c r="B164" s="50"/>
      <c r="C164" s="50"/>
      <c r="D164" s="50"/>
    </row>
    <row r="165" spans="1:4" ht="12.75" customHeight="1">
      <c r="A165" s="50"/>
      <c r="B165" s="50"/>
      <c r="C165" s="50"/>
      <c r="D165" s="50"/>
    </row>
    <row r="166" spans="1:4" ht="12.75" customHeight="1">
      <c r="A166" s="50"/>
      <c r="B166" s="50"/>
      <c r="C166" s="50"/>
      <c r="D166" s="50"/>
    </row>
    <row r="167" spans="1:4" ht="12.75" customHeight="1">
      <c r="A167" s="50"/>
      <c r="B167" s="50"/>
      <c r="C167" s="50"/>
      <c r="D167" s="50"/>
    </row>
    <row r="168" spans="1:4" ht="12.75" customHeight="1">
      <c r="A168" s="50"/>
      <c r="B168" s="50"/>
      <c r="C168" s="50"/>
      <c r="D168" s="50"/>
    </row>
    <row r="169" spans="1:4" ht="12.75" customHeight="1">
      <c r="A169" s="50"/>
      <c r="B169" s="50"/>
      <c r="C169" s="50"/>
      <c r="D169" s="50"/>
    </row>
    <row r="170" spans="1:4" ht="12.75" customHeight="1">
      <c r="A170" s="50"/>
      <c r="B170" s="50"/>
      <c r="C170" s="50"/>
      <c r="D170" s="50"/>
    </row>
    <row r="171" spans="1:4" ht="12.75" customHeight="1">
      <c r="A171" s="50"/>
      <c r="B171" s="50"/>
      <c r="C171" s="50"/>
      <c r="D171" s="50"/>
    </row>
    <row r="172" spans="1:4" ht="12.75" customHeight="1">
      <c r="A172" s="50"/>
      <c r="B172" s="50"/>
      <c r="C172" s="50"/>
      <c r="D172" s="50"/>
    </row>
    <row r="173" spans="1:4" ht="12.75" customHeight="1">
      <c r="A173" s="50"/>
      <c r="B173" s="50"/>
      <c r="C173" s="50"/>
      <c r="D173" s="50"/>
    </row>
    <row r="174" spans="1:4" ht="12.75" customHeight="1">
      <c r="A174" s="50"/>
      <c r="B174" s="50"/>
      <c r="C174" s="50"/>
      <c r="D174" s="50"/>
    </row>
    <row r="175" spans="1:4" ht="12.75" customHeight="1">
      <c r="A175" s="50"/>
      <c r="B175" s="50"/>
      <c r="C175" s="50"/>
      <c r="D175" s="50"/>
    </row>
    <row r="176" spans="1:4" ht="12.75" customHeight="1">
      <c r="A176" s="50"/>
      <c r="B176" s="50"/>
      <c r="C176" s="50"/>
      <c r="D176" s="50"/>
    </row>
    <row r="177" spans="1:4" ht="12.75" customHeight="1">
      <c r="A177" s="50"/>
      <c r="B177" s="50"/>
      <c r="C177" s="50"/>
      <c r="D177" s="50"/>
    </row>
    <row r="178" spans="1:4" ht="12.75" customHeight="1">
      <c r="A178" s="50"/>
      <c r="B178" s="50"/>
      <c r="C178" s="50"/>
      <c r="D178" s="50"/>
    </row>
    <row r="179" spans="1:4" ht="12.75" customHeight="1">
      <c r="A179" s="50"/>
      <c r="B179" s="50"/>
      <c r="C179" s="50"/>
      <c r="D179" s="50"/>
    </row>
    <row r="180" spans="1:4" ht="12.75" customHeight="1">
      <c r="A180" s="50"/>
      <c r="B180" s="50"/>
      <c r="C180" s="50"/>
      <c r="D180" s="50"/>
    </row>
    <row r="181" spans="1:4" ht="12.75" customHeight="1">
      <c r="A181" s="50"/>
      <c r="B181" s="50"/>
      <c r="C181" s="50"/>
      <c r="D181" s="50"/>
    </row>
    <row r="182" spans="1:4" ht="12.75" customHeight="1">
      <c r="A182" s="50"/>
      <c r="B182" s="50"/>
      <c r="C182" s="50"/>
      <c r="D182" s="50"/>
    </row>
    <row r="183" spans="1:4" ht="12.75" customHeight="1">
      <c r="A183" s="50"/>
      <c r="B183" s="50"/>
      <c r="C183" s="50"/>
      <c r="D183" s="50"/>
    </row>
    <row r="184" spans="1:4" ht="12.75" customHeight="1">
      <c r="A184" s="50"/>
      <c r="B184" s="50"/>
      <c r="C184" s="50"/>
      <c r="D184" s="50"/>
    </row>
    <row r="185" spans="1:4" ht="12.75" customHeight="1">
      <c r="A185" s="50"/>
      <c r="B185" s="50"/>
      <c r="C185" s="50"/>
      <c r="D185" s="50"/>
    </row>
    <row r="186" spans="1:4" ht="12.75" customHeight="1">
      <c r="A186" s="50"/>
      <c r="B186" s="50"/>
      <c r="C186" s="50"/>
      <c r="D186" s="50"/>
    </row>
    <row r="187" spans="1:4" ht="12.75" customHeight="1">
      <c r="A187" s="50"/>
      <c r="B187" s="50"/>
      <c r="C187" s="50"/>
      <c r="D187" s="50"/>
    </row>
    <row r="188" spans="1:4" ht="12.75" customHeight="1">
      <c r="A188" s="50"/>
      <c r="B188" s="50"/>
      <c r="C188" s="50"/>
      <c r="D188" s="50"/>
    </row>
    <row r="189" spans="1:4" ht="12.75" customHeight="1">
      <c r="A189" s="50"/>
      <c r="B189" s="50"/>
      <c r="C189" s="50"/>
      <c r="D189" s="50"/>
    </row>
    <row r="190" spans="1:4" ht="12.75" customHeight="1">
      <c r="A190" s="50"/>
      <c r="B190" s="50"/>
      <c r="C190" s="50"/>
      <c r="D190" s="50"/>
    </row>
    <row r="191" spans="1:4" ht="12.75" customHeight="1">
      <c r="A191" s="50"/>
      <c r="B191" s="50"/>
      <c r="C191" s="50"/>
      <c r="D191" s="50"/>
    </row>
    <row r="192" spans="1:4" ht="12.75" customHeight="1">
      <c r="A192" s="50"/>
      <c r="B192" s="50"/>
      <c r="C192" s="50"/>
      <c r="D192" s="50"/>
    </row>
    <row r="193" spans="1:4" ht="12.75" customHeight="1">
      <c r="A193" s="50"/>
      <c r="B193" s="50"/>
      <c r="C193" s="50"/>
      <c r="D193" s="50"/>
    </row>
    <row r="194" spans="1:4" ht="12.75" customHeight="1">
      <c r="A194" s="50"/>
      <c r="B194" s="50"/>
      <c r="C194" s="50"/>
      <c r="D194" s="50"/>
    </row>
    <row r="195" spans="1:4" ht="12.75" customHeight="1">
      <c r="A195" s="50"/>
      <c r="B195" s="50"/>
      <c r="C195" s="50"/>
      <c r="D195" s="50"/>
    </row>
    <row r="196" spans="1:4" ht="12.75" customHeight="1">
      <c r="A196" s="50"/>
      <c r="B196" s="50"/>
      <c r="C196" s="50"/>
      <c r="D196" s="50"/>
    </row>
    <row r="197" spans="1:4" ht="12.75" customHeight="1">
      <c r="A197" s="50"/>
      <c r="B197" s="50"/>
      <c r="C197" s="50"/>
      <c r="D197" s="50"/>
    </row>
    <row r="198" spans="1:4" ht="12.75" customHeight="1">
      <c r="A198" s="50"/>
      <c r="B198" s="50"/>
      <c r="C198" s="50"/>
      <c r="D198" s="50"/>
    </row>
    <row r="199" spans="1:4" ht="12.75" customHeight="1">
      <c r="A199" s="50"/>
      <c r="B199" s="50"/>
      <c r="C199" s="50"/>
      <c r="D199" s="50"/>
    </row>
    <row r="200" spans="1:4" ht="12.75" customHeight="1">
      <c r="A200" s="50"/>
      <c r="B200" s="50"/>
      <c r="C200" s="50"/>
      <c r="D200" s="50"/>
    </row>
    <row r="201" spans="1:4" ht="12.75" customHeight="1">
      <c r="A201" s="50"/>
      <c r="B201" s="50"/>
      <c r="C201" s="50"/>
      <c r="D201" s="50"/>
    </row>
    <row r="202" spans="1:4" ht="12.75" customHeight="1">
      <c r="A202" s="50"/>
      <c r="B202" s="50"/>
      <c r="C202" s="50"/>
      <c r="D202" s="50"/>
    </row>
    <row r="203" spans="1:4" ht="12.75" customHeight="1">
      <c r="A203" s="50"/>
      <c r="B203" s="50"/>
      <c r="C203" s="50"/>
      <c r="D203" s="50"/>
    </row>
    <row r="204" spans="1:4" ht="12.75" customHeight="1">
      <c r="A204" s="50"/>
      <c r="B204" s="50"/>
      <c r="C204" s="50"/>
      <c r="D204" s="50"/>
    </row>
    <row r="205" spans="1:4" ht="12.75" customHeight="1">
      <c r="A205" s="50"/>
      <c r="B205" s="50"/>
      <c r="C205" s="50"/>
      <c r="D205" s="50"/>
    </row>
    <row r="206" spans="1:4" ht="12.75" customHeight="1">
      <c r="A206" s="50"/>
      <c r="B206" s="50"/>
      <c r="C206" s="50"/>
      <c r="D206" s="50"/>
    </row>
    <row r="207" spans="1:4" ht="12.75" customHeight="1">
      <c r="A207" s="50"/>
      <c r="B207" s="50"/>
      <c r="C207" s="50"/>
      <c r="D207" s="50"/>
    </row>
    <row r="208" spans="1:4" ht="12.75" customHeight="1">
      <c r="A208" s="50"/>
      <c r="B208" s="50"/>
      <c r="C208" s="50"/>
      <c r="D208" s="50"/>
    </row>
    <row r="209" spans="1:4" ht="12.75" customHeight="1">
      <c r="A209" s="50"/>
      <c r="B209" s="50"/>
      <c r="C209" s="50"/>
      <c r="D209" s="50"/>
    </row>
    <row r="210" spans="1:4" ht="12.75" customHeight="1">
      <c r="A210" s="50"/>
      <c r="B210" s="50"/>
      <c r="C210" s="50"/>
      <c r="D210" s="50"/>
    </row>
    <row r="211" spans="1:4" ht="12.75" customHeight="1">
      <c r="A211" s="50"/>
      <c r="B211" s="50"/>
      <c r="C211" s="50"/>
      <c r="D211" s="50"/>
    </row>
    <row r="212" spans="1:4" ht="12.75" customHeight="1">
      <c r="A212" s="50"/>
      <c r="B212" s="50"/>
      <c r="C212" s="50"/>
      <c r="D212" s="50"/>
    </row>
    <row r="213" spans="1:4" ht="12.75" customHeight="1">
      <c r="A213" s="50"/>
      <c r="B213" s="50"/>
      <c r="C213" s="50"/>
      <c r="D213" s="50"/>
    </row>
    <row r="214" spans="1:4" ht="12.75" customHeight="1">
      <c r="A214" s="50"/>
      <c r="B214" s="50"/>
      <c r="C214" s="50"/>
      <c r="D214" s="50"/>
    </row>
    <row r="215" spans="1:4" ht="12.75" customHeight="1">
      <c r="A215" s="50"/>
      <c r="B215" s="50"/>
      <c r="C215" s="50"/>
      <c r="D215" s="50"/>
    </row>
    <row r="216" spans="1:4" ht="12.75" customHeight="1">
      <c r="A216" s="50"/>
      <c r="B216" s="50"/>
      <c r="C216" s="50"/>
      <c r="D216" s="50"/>
    </row>
    <row r="217" spans="1:4" ht="12.75" customHeight="1">
      <c r="A217" s="50"/>
      <c r="B217" s="50"/>
      <c r="C217" s="50"/>
      <c r="D217" s="50"/>
    </row>
    <row r="218" spans="1:4" ht="12.75" customHeight="1">
      <c r="A218" s="50"/>
      <c r="B218" s="50"/>
      <c r="C218" s="50"/>
      <c r="D218" s="50"/>
    </row>
    <row r="219" spans="1:4" ht="12.75" customHeight="1">
      <c r="A219" s="50"/>
      <c r="B219" s="50"/>
      <c r="C219" s="50"/>
      <c r="D219" s="50"/>
    </row>
    <row r="220" spans="1:4" ht="12.75" customHeight="1">
      <c r="A220" s="50"/>
      <c r="B220" s="50"/>
      <c r="C220" s="50"/>
      <c r="D220" s="50"/>
    </row>
    <row r="221" spans="1:4" ht="12.75" customHeight="1">
      <c r="A221" s="50"/>
      <c r="B221" s="50"/>
      <c r="C221" s="50"/>
      <c r="D221" s="50"/>
    </row>
    <row r="222" spans="1:4" ht="12.75" customHeight="1">
      <c r="A222" s="50"/>
      <c r="B222" s="50"/>
      <c r="C222" s="50"/>
      <c r="D222" s="50"/>
    </row>
    <row r="223" spans="1:4" ht="12.75" customHeight="1">
      <c r="A223" s="50"/>
      <c r="B223" s="50"/>
      <c r="C223" s="50"/>
      <c r="D223" s="50"/>
    </row>
    <row r="224" spans="1:4" ht="12.75" customHeight="1">
      <c r="A224" s="50"/>
      <c r="B224" s="50"/>
      <c r="C224" s="50"/>
      <c r="D224" s="50"/>
    </row>
    <row r="225" spans="1:4" ht="12.75" customHeight="1">
      <c r="A225" s="50"/>
      <c r="B225" s="50"/>
      <c r="C225" s="50"/>
      <c r="D225" s="50"/>
    </row>
    <row r="226" spans="1:4" ht="12.75" customHeight="1">
      <c r="A226" s="50"/>
      <c r="B226" s="50"/>
      <c r="C226" s="50"/>
      <c r="D226" s="50"/>
    </row>
    <row r="227" spans="1:4" ht="12.75" customHeight="1">
      <c r="A227" s="50"/>
      <c r="B227" s="50"/>
      <c r="C227" s="50"/>
      <c r="D227" s="50"/>
    </row>
    <row r="228" spans="1:4" ht="12.75" customHeight="1">
      <c r="A228" s="50"/>
      <c r="B228" s="50"/>
      <c r="C228" s="50"/>
      <c r="D228" s="50"/>
    </row>
    <row r="229" spans="1:4" ht="12.75" customHeight="1">
      <c r="A229" s="50"/>
      <c r="B229" s="50"/>
      <c r="C229" s="50"/>
      <c r="D229" s="50"/>
    </row>
    <row r="230" spans="1:4" ht="12.75" customHeight="1">
      <c r="A230" s="50"/>
      <c r="B230" s="50"/>
      <c r="C230" s="50"/>
      <c r="D230" s="50"/>
    </row>
    <row r="231" spans="1:4" ht="12.75" customHeight="1">
      <c r="A231" s="50"/>
      <c r="B231" s="50"/>
      <c r="C231" s="50"/>
      <c r="D231" s="50"/>
    </row>
    <row r="232" spans="1:4" ht="12.75" customHeight="1">
      <c r="A232" s="50"/>
      <c r="B232" s="50"/>
      <c r="C232" s="50"/>
      <c r="D232" s="50"/>
    </row>
    <row r="233" spans="1:4" ht="12.75" customHeight="1">
      <c r="A233" s="50"/>
      <c r="B233" s="50"/>
      <c r="C233" s="50"/>
      <c r="D233" s="50"/>
    </row>
    <row r="234" spans="1:4" ht="12.75" customHeight="1">
      <c r="A234" s="50"/>
      <c r="B234" s="50"/>
      <c r="C234" s="50"/>
      <c r="D234" s="50"/>
    </row>
    <row r="235" spans="1:4" ht="12.75" customHeight="1">
      <c r="A235" s="50"/>
      <c r="B235" s="50"/>
      <c r="C235" s="50"/>
      <c r="D235" s="50"/>
    </row>
    <row r="236" spans="1:4" ht="12.75" customHeight="1">
      <c r="A236" s="50"/>
      <c r="B236" s="50"/>
      <c r="C236" s="50"/>
      <c r="D236" s="50"/>
    </row>
    <row r="237" spans="1:4" ht="12.75" customHeight="1">
      <c r="A237" s="50"/>
      <c r="B237" s="50"/>
      <c r="C237" s="50"/>
      <c r="D237" s="50"/>
    </row>
    <row r="238" spans="1:4" ht="12.75" customHeight="1">
      <c r="A238" s="50"/>
      <c r="B238" s="50"/>
      <c r="C238" s="50"/>
      <c r="D238" s="50"/>
    </row>
    <row r="239" spans="1:4" ht="12.75" customHeight="1">
      <c r="A239" s="50"/>
      <c r="B239" s="50"/>
      <c r="C239" s="50"/>
      <c r="D239" s="50"/>
    </row>
    <row r="240" spans="1:4" ht="12.75" customHeight="1">
      <c r="A240" s="50"/>
      <c r="B240" s="50"/>
      <c r="C240" s="50"/>
      <c r="D240" s="50"/>
    </row>
    <row r="241" spans="1:4" ht="12.75" customHeight="1">
      <c r="A241" s="50"/>
      <c r="B241" s="50"/>
      <c r="C241" s="50"/>
      <c r="D241" s="50"/>
    </row>
    <row r="242" spans="1:4" ht="12.75" customHeight="1">
      <c r="A242" s="50"/>
      <c r="B242" s="50"/>
      <c r="C242" s="50"/>
      <c r="D242" s="50"/>
    </row>
    <row r="243" spans="1:4" ht="12.75" customHeight="1">
      <c r="A243" s="50"/>
      <c r="B243" s="50"/>
      <c r="C243" s="50"/>
      <c r="D243" s="50"/>
    </row>
    <row r="244" spans="1:4" ht="12.75" customHeight="1">
      <c r="A244" s="50"/>
      <c r="B244" s="50"/>
      <c r="C244" s="50"/>
      <c r="D244" s="50"/>
    </row>
    <row r="245" spans="1:4" ht="12.75" customHeight="1">
      <c r="A245" s="50"/>
      <c r="B245" s="50"/>
      <c r="C245" s="50"/>
      <c r="D245" s="50"/>
    </row>
    <row r="246" spans="1:4" ht="12.75" customHeight="1">
      <c r="A246" s="50"/>
      <c r="B246" s="50"/>
      <c r="C246" s="50"/>
      <c r="D246" s="50"/>
    </row>
    <row r="247" spans="1:4" ht="12.75" customHeight="1">
      <c r="A247" s="50"/>
      <c r="B247" s="50"/>
      <c r="C247" s="50"/>
      <c r="D247" s="50"/>
    </row>
    <row r="248" spans="1:4" ht="12.75" customHeight="1">
      <c r="A248" s="50"/>
      <c r="B248" s="50"/>
      <c r="C248" s="50"/>
      <c r="D248" s="50"/>
    </row>
    <row r="249" spans="1:4" ht="12.75" customHeight="1">
      <c r="A249" s="50"/>
      <c r="B249" s="50"/>
      <c r="C249" s="50"/>
      <c r="D249" s="50"/>
    </row>
    <row r="250" spans="1:4" ht="12.75" customHeight="1">
      <c r="A250" s="50"/>
      <c r="B250" s="50"/>
      <c r="C250" s="50"/>
      <c r="D250" s="50"/>
    </row>
    <row r="251" spans="1:4" ht="12.75" customHeight="1">
      <c r="A251" s="50"/>
      <c r="B251" s="50"/>
      <c r="C251" s="50"/>
      <c r="D251" s="50"/>
    </row>
    <row r="252" spans="1:4" ht="12.75" customHeight="1">
      <c r="A252" s="50"/>
      <c r="B252" s="50"/>
      <c r="C252" s="50"/>
      <c r="D252" s="50"/>
    </row>
    <row r="253" spans="1:4" ht="12.75" customHeight="1">
      <c r="A253" s="50"/>
      <c r="B253" s="50"/>
      <c r="C253" s="50"/>
      <c r="D253" s="50"/>
    </row>
    <row r="254" spans="1:4" ht="12.75" customHeight="1">
      <c r="A254" s="50"/>
      <c r="B254" s="50"/>
      <c r="C254" s="50"/>
      <c r="D254" s="50"/>
    </row>
    <row r="255" spans="1:4" ht="12.75" customHeight="1">
      <c r="A255" s="50"/>
      <c r="B255" s="50"/>
      <c r="C255" s="50"/>
      <c r="D255" s="50"/>
    </row>
    <row r="256" spans="1:4" ht="12.75" customHeight="1">
      <c r="A256" s="50"/>
      <c r="B256" s="50"/>
      <c r="C256" s="50"/>
      <c r="D256" s="50"/>
    </row>
    <row r="257" spans="1:4" ht="12.75" customHeight="1">
      <c r="A257" s="50"/>
      <c r="B257" s="50"/>
      <c r="C257" s="50"/>
      <c r="D257" s="50"/>
    </row>
    <row r="258" spans="1:4" ht="12.75" customHeight="1">
      <c r="A258" s="50"/>
      <c r="B258" s="50"/>
      <c r="C258" s="50"/>
      <c r="D258" s="50"/>
    </row>
    <row r="259" spans="1:4" ht="12.75" customHeight="1">
      <c r="A259" s="50"/>
      <c r="B259" s="50"/>
      <c r="C259" s="50"/>
      <c r="D259" s="50"/>
    </row>
    <row r="260" spans="1:4" ht="12.75" customHeight="1">
      <c r="A260" s="50"/>
      <c r="B260" s="50"/>
      <c r="C260" s="50"/>
      <c r="D260" s="50"/>
    </row>
    <row r="261" spans="1:4" ht="12.75" customHeight="1">
      <c r="A261" s="50"/>
      <c r="B261" s="50"/>
      <c r="C261" s="50"/>
      <c r="D261" s="50"/>
    </row>
    <row r="262" spans="1:4" ht="12.75" customHeight="1">
      <c r="A262" s="50"/>
      <c r="B262" s="50"/>
      <c r="C262" s="50"/>
      <c r="D262" s="50"/>
    </row>
    <row r="263" spans="1:4" ht="12.75" customHeight="1">
      <c r="A263" s="50"/>
      <c r="B263" s="50"/>
      <c r="C263" s="50"/>
      <c r="D263" s="50"/>
    </row>
    <row r="264" spans="1:4" ht="12.75" customHeight="1">
      <c r="A264" s="50"/>
      <c r="B264" s="50"/>
      <c r="C264" s="50"/>
      <c r="D264" s="50"/>
    </row>
    <row r="265" spans="1:4" ht="12.75" customHeight="1">
      <c r="A265" s="50"/>
      <c r="B265" s="50"/>
      <c r="C265" s="50"/>
      <c r="D265" s="50"/>
    </row>
    <row r="266" spans="1:4" ht="12.75" customHeight="1">
      <c r="A266" s="50"/>
      <c r="B266" s="50"/>
      <c r="C266" s="50"/>
      <c r="D266" s="50"/>
    </row>
    <row r="267" spans="1:4" ht="12.75" customHeight="1">
      <c r="A267" s="50"/>
      <c r="B267" s="50"/>
      <c r="C267" s="50"/>
      <c r="D267" s="50"/>
    </row>
    <row r="268" spans="1:4" ht="12.75" customHeight="1">
      <c r="A268" s="50"/>
      <c r="B268" s="50"/>
      <c r="C268" s="50"/>
      <c r="D268" s="50"/>
    </row>
    <row r="269" spans="1:4" ht="12.75" customHeight="1">
      <c r="A269" s="50"/>
      <c r="B269" s="50"/>
      <c r="C269" s="50"/>
      <c r="D269" s="50"/>
    </row>
    <row r="270" spans="1:4" ht="12.75" customHeight="1">
      <c r="A270" s="50"/>
      <c r="B270" s="50"/>
      <c r="C270" s="50"/>
      <c r="D270" s="50"/>
    </row>
    <row r="271" spans="1:4" ht="12.75" customHeight="1">
      <c r="A271" s="50"/>
      <c r="B271" s="50"/>
      <c r="C271" s="50"/>
      <c r="D271" s="50"/>
    </row>
    <row r="272" spans="1:4" ht="12.75" customHeight="1">
      <c r="A272" s="50"/>
      <c r="B272" s="50"/>
      <c r="C272" s="50"/>
      <c r="D272" s="50"/>
    </row>
    <row r="273" spans="1:4" ht="12.75" customHeight="1">
      <c r="A273" s="50"/>
      <c r="B273" s="50"/>
      <c r="C273" s="50"/>
      <c r="D273" s="50"/>
    </row>
    <row r="274" spans="1:4" ht="12.75" customHeight="1">
      <c r="A274" s="50"/>
      <c r="B274" s="50"/>
      <c r="C274" s="50"/>
      <c r="D274" s="50"/>
    </row>
    <row r="275" spans="1:4" ht="12.75" customHeight="1">
      <c r="A275" s="50"/>
      <c r="B275" s="50"/>
      <c r="C275" s="50"/>
      <c r="D275" s="50"/>
    </row>
    <row r="276" spans="1:4" ht="12.75" customHeight="1">
      <c r="A276" s="50"/>
      <c r="B276" s="50"/>
      <c r="C276" s="50"/>
      <c r="D276" s="50"/>
    </row>
    <row r="277" spans="1:4" ht="12.75" customHeight="1">
      <c r="A277" s="50"/>
      <c r="B277" s="50"/>
      <c r="C277" s="50"/>
      <c r="D277" s="50"/>
    </row>
    <row r="278" spans="1:4" ht="12.75" customHeight="1">
      <c r="A278" s="50"/>
      <c r="B278" s="50"/>
      <c r="C278" s="50"/>
      <c r="D278" s="50"/>
    </row>
    <row r="279" spans="1:4" ht="12.75" customHeight="1">
      <c r="A279" s="50"/>
      <c r="B279" s="50"/>
      <c r="C279" s="50"/>
      <c r="D279" s="50"/>
    </row>
    <row r="280" spans="1:4" ht="12.75" customHeight="1">
      <c r="A280" s="50"/>
      <c r="B280" s="50"/>
      <c r="C280" s="50"/>
      <c r="D280" s="50"/>
    </row>
    <row r="281" spans="1:4" ht="12.75" customHeight="1">
      <c r="A281" s="50"/>
      <c r="B281" s="50"/>
      <c r="C281" s="50"/>
      <c r="D281" s="50"/>
    </row>
    <row r="282" spans="1:4" ht="12.75" customHeight="1">
      <c r="A282" s="50"/>
      <c r="B282" s="50"/>
      <c r="C282" s="50"/>
      <c r="D282" s="50"/>
    </row>
    <row r="283" spans="1:4" ht="12.75" customHeight="1">
      <c r="A283" s="50"/>
      <c r="B283" s="50"/>
      <c r="C283" s="50"/>
      <c r="D283" s="50"/>
    </row>
    <row r="284" spans="1:4" ht="12.75" customHeight="1">
      <c r="A284" s="50"/>
      <c r="B284" s="50"/>
      <c r="C284" s="50"/>
      <c r="D284" s="50"/>
    </row>
    <row r="285" spans="1:4" ht="12.75" customHeight="1">
      <c r="A285" s="50"/>
      <c r="B285" s="50"/>
      <c r="C285" s="50"/>
      <c r="D285" s="50"/>
    </row>
    <row r="286" spans="1:4" ht="12.75" customHeight="1">
      <c r="A286" s="50"/>
      <c r="B286" s="50"/>
      <c r="C286" s="50"/>
      <c r="D286" s="50"/>
    </row>
    <row r="287" spans="1:4" ht="12.75" customHeight="1">
      <c r="A287" s="50"/>
      <c r="B287" s="50"/>
      <c r="C287" s="50"/>
      <c r="D287" s="50"/>
    </row>
    <row r="288" spans="1:4" ht="12.75" customHeight="1">
      <c r="A288" s="50"/>
      <c r="B288" s="50"/>
      <c r="C288" s="50"/>
      <c r="D288" s="50"/>
    </row>
    <row r="289" spans="1:4" ht="12.75" customHeight="1">
      <c r="A289" s="50"/>
      <c r="B289" s="50"/>
      <c r="C289" s="50"/>
      <c r="D289" s="50"/>
    </row>
    <row r="290" spans="1:4" ht="12.75" customHeight="1">
      <c r="A290" s="50"/>
      <c r="B290" s="50"/>
      <c r="C290" s="50"/>
      <c r="D290" s="50"/>
    </row>
    <row r="291" spans="1:4" ht="12.75" customHeight="1">
      <c r="A291" s="50"/>
      <c r="B291" s="50"/>
      <c r="C291" s="50"/>
      <c r="D291" s="50"/>
    </row>
    <row r="292" spans="1:4" ht="12.75" customHeight="1">
      <c r="A292" s="50"/>
      <c r="B292" s="50"/>
      <c r="C292" s="50"/>
      <c r="D292" s="50"/>
    </row>
    <row r="293" spans="1:4" ht="12.75" customHeight="1">
      <c r="A293" s="50"/>
      <c r="B293" s="50"/>
      <c r="C293" s="50"/>
      <c r="D293" s="50"/>
    </row>
    <row r="294" spans="1:4" ht="12.75" customHeight="1">
      <c r="A294" s="50"/>
      <c r="B294" s="50"/>
      <c r="C294" s="50"/>
      <c r="D294" s="50"/>
    </row>
    <row r="295" spans="1:4" ht="12.75" customHeight="1">
      <c r="A295" s="50"/>
      <c r="B295" s="50"/>
      <c r="C295" s="50"/>
      <c r="D295" s="50"/>
    </row>
    <row r="296" spans="1:4" ht="12.75" customHeight="1">
      <c r="A296" s="50"/>
      <c r="B296" s="50"/>
      <c r="C296" s="50"/>
      <c r="D296" s="50"/>
    </row>
    <row r="297" spans="1:4" ht="12.75" customHeight="1">
      <c r="A297" s="50"/>
      <c r="B297" s="50"/>
      <c r="C297" s="50"/>
      <c r="D297" s="50"/>
    </row>
    <row r="298" spans="1:4" ht="12.75" customHeight="1">
      <c r="A298" s="50"/>
      <c r="B298" s="50"/>
      <c r="C298" s="50"/>
      <c r="D298" s="50"/>
    </row>
    <row r="299" spans="1:4" ht="12.75" customHeight="1">
      <c r="A299" s="50"/>
      <c r="B299" s="50"/>
      <c r="C299" s="50"/>
      <c r="D299" s="50"/>
    </row>
    <row r="300" spans="1:4" ht="12.75" customHeight="1">
      <c r="A300" s="50"/>
      <c r="B300" s="50"/>
      <c r="C300" s="50"/>
      <c r="D300" s="50"/>
    </row>
    <row r="301" spans="1:4" ht="12.75" customHeight="1">
      <c r="A301" s="50"/>
      <c r="B301" s="50"/>
      <c r="C301" s="50"/>
      <c r="D301" s="50"/>
    </row>
    <row r="302" spans="1:4" ht="12.75" customHeight="1">
      <c r="A302" s="50"/>
      <c r="B302" s="50"/>
      <c r="C302" s="50"/>
      <c r="D302" s="50"/>
    </row>
    <row r="303" spans="1:4" ht="12.75" customHeight="1">
      <c r="A303" s="50"/>
      <c r="B303" s="50"/>
      <c r="C303" s="50"/>
      <c r="D303" s="50"/>
    </row>
    <row r="304" spans="1:4" ht="12.75" customHeight="1">
      <c r="A304" s="50"/>
      <c r="B304" s="50"/>
      <c r="C304" s="50"/>
      <c r="D304" s="50"/>
    </row>
    <row r="305" spans="1:4" ht="12.75" customHeight="1">
      <c r="A305" s="50"/>
      <c r="B305" s="50"/>
      <c r="C305" s="50"/>
      <c r="D305" s="50"/>
    </row>
    <row r="306" spans="1:4" ht="12.75" customHeight="1">
      <c r="A306" s="50"/>
      <c r="B306" s="50"/>
      <c r="C306" s="50"/>
      <c r="D306" s="50"/>
    </row>
    <row r="307" spans="1:4" ht="12.75" customHeight="1">
      <c r="A307" s="50"/>
      <c r="B307" s="50"/>
      <c r="C307" s="50"/>
      <c r="D307" s="50"/>
    </row>
    <row r="308" spans="1:4" ht="12.75" customHeight="1">
      <c r="A308" s="50"/>
      <c r="B308" s="50"/>
      <c r="C308" s="50"/>
      <c r="D308" s="50"/>
    </row>
    <row r="309" spans="1:4" ht="12.75" customHeight="1">
      <c r="A309" s="50"/>
      <c r="B309" s="50"/>
      <c r="C309" s="50"/>
      <c r="D309" s="50"/>
    </row>
    <row r="310" spans="1:4" ht="12.75" customHeight="1">
      <c r="A310" s="50"/>
      <c r="B310" s="50"/>
      <c r="C310" s="50"/>
      <c r="D310" s="50"/>
    </row>
    <row r="311" spans="1:4" ht="12.75" customHeight="1">
      <c r="A311" s="50"/>
      <c r="B311" s="50"/>
      <c r="C311" s="50"/>
      <c r="D311" s="50"/>
    </row>
    <row r="312" spans="1:4" ht="12.75" customHeight="1">
      <c r="A312" s="50"/>
      <c r="B312" s="50"/>
      <c r="C312" s="50"/>
      <c r="D312" s="50"/>
    </row>
    <row r="313" spans="1:4" ht="12.75" customHeight="1">
      <c r="A313" s="50"/>
      <c r="B313" s="50"/>
      <c r="C313" s="50"/>
      <c r="D313" s="50"/>
    </row>
    <row r="314" spans="1:4" ht="12.75" customHeight="1">
      <c r="A314" s="50"/>
      <c r="B314" s="50"/>
      <c r="C314" s="50"/>
      <c r="D314" s="50"/>
    </row>
    <row r="315" spans="1:4" ht="12.75" customHeight="1">
      <c r="A315" s="50"/>
      <c r="B315" s="50"/>
      <c r="C315" s="50"/>
      <c r="D315" s="50"/>
    </row>
    <row r="316" spans="1:4" ht="12.75" customHeight="1">
      <c r="A316" s="50"/>
      <c r="B316" s="50"/>
      <c r="C316" s="50"/>
      <c r="D316" s="50"/>
    </row>
    <row r="317" spans="1:4" ht="12.75" customHeight="1">
      <c r="A317" s="50"/>
      <c r="B317" s="50"/>
      <c r="C317" s="50"/>
      <c r="D317" s="50"/>
    </row>
    <row r="318" spans="1:4" ht="12.75" customHeight="1">
      <c r="A318" s="50"/>
      <c r="B318" s="50"/>
      <c r="C318" s="50"/>
      <c r="D318" s="50"/>
    </row>
    <row r="319" spans="1:4" ht="12.75" customHeight="1">
      <c r="A319" s="50"/>
      <c r="B319" s="50"/>
      <c r="C319" s="50"/>
      <c r="D319" s="50"/>
    </row>
    <row r="320" spans="1:4" ht="12.75" customHeight="1">
      <c r="A320" s="50"/>
      <c r="B320" s="50"/>
      <c r="C320" s="50"/>
      <c r="D320" s="50"/>
    </row>
    <row r="321" spans="1:4" ht="12.75" customHeight="1">
      <c r="A321" s="50"/>
      <c r="B321" s="50"/>
      <c r="C321" s="50"/>
      <c r="D321" s="50"/>
    </row>
    <row r="322" spans="1:4" ht="12.75" customHeight="1">
      <c r="A322" s="50"/>
      <c r="B322" s="50"/>
      <c r="C322" s="50"/>
      <c r="D322" s="50"/>
    </row>
    <row r="323" spans="1:4" ht="12.75" customHeight="1">
      <c r="A323" s="50"/>
      <c r="B323" s="50"/>
      <c r="C323" s="50"/>
      <c r="D323" s="50"/>
    </row>
    <row r="324" spans="1:4" ht="12.75" customHeight="1">
      <c r="A324" s="50"/>
      <c r="B324" s="50"/>
      <c r="C324" s="50"/>
      <c r="D324" s="50"/>
    </row>
    <row r="325" spans="1:4" ht="12.75" customHeight="1">
      <c r="A325" s="50"/>
      <c r="B325" s="50"/>
      <c r="C325" s="50"/>
      <c r="D325" s="50"/>
    </row>
    <row r="326" spans="1:4" ht="12.75" customHeight="1">
      <c r="A326" s="50"/>
      <c r="B326" s="50"/>
      <c r="C326" s="50"/>
      <c r="D326" s="50"/>
    </row>
    <row r="327" spans="1:4" ht="12.75" customHeight="1">
      <c r="A327" s="50"/>
      <c r="B327" s="50"/>
      <c r="C327" s="50"/>
      <c r="D327" s="50"/>
    </row>
    <row r="328" spans="1:4" ht="12.75" customHeight="1">
      <c r="A328" s="50"/>
      <c r="B328" s="50"/>
      <c r="C328" s="50"/>
      <c r="D328" s="50"/>
    </row>
    <row r="329" spans="1:4" ht="12.75" customHeight="1">
      <c r="A329" s="50"/>
      <c r="B329" s="50"/>
      <c r="C329" s="50"/>
      <c r="D329" s="50"/>
    </row>
    <row r="330" spans="1:4" ht="12.75" customHeight="1">
      <c r="A330" s="50"/>
      <c r="B330" s="50"/>
      <c r="C330" s="50"/>
      <c r="D330" s="50"/>
    </row>
    <row r="331" spans="1:4" ht="12.75" customHeight="1">
      <c r="A331" s="50"/>
      <c r="B331" s="50"/>
      <c r="C331" s="50"/>
      <c r="D331" s="50"/>
    </row>
    <row r="332" spans="1:4" ht="12.75" customHeight="1">
      <c r="A332" s="50"/>
      <c r="B332" s="50"/>
      <c r="C332" s="50"/>
      <c r="D332" s="50"/>
    </row>
    <row r="333" spans="1:4" ht="12.75" customHeight="1">
      <c r="A333" s="50"/>
      <c r="B333" s="50"/>
      <c r="C333" s="50"/>
      <c r="D333" s="50"/>
    </row>
    <row r="334" spans="1:4" ht="12.75" customHeight="1">
      <c r="A334" s="50"/>
      <c r="B334" s="50"/>
      <c r="C334" s="50"/>
      <c r="D334" s="50"/>
    </row>
    <row r="335" spans="1:4" ht="12.75" customHeight="1">
      <c r="A335" s="50"/>
      <c r="B335" s="50"/>
      <c r="C335" s="50"/>
      <c r="D335" s="50"/>
    </row>
    <row r="336" spans="1:4" ht="12.75" customHeight="1">
      <c r="A336" s="50"/>
      <c r="B336" s="50"/>
      <c r="C336" s="50"/>
      <c r="D336" s="50"/>
    </row>
    <row r="337" spans="1:4" ht="12.75" customHeight="1">
      <c r="A337" s="50"/>
      <c r="B337" s="50"/>
      <c r="C337" s="50"/>
      <c r="D337" s="50"/>
    </row>
    <row r="338" spans="1:4" ht="12.75" customHeight="1">
      <c r="A338" s="50"/>
      <c r="B338" s="50"/>
      <c r="C338" s="50"/>
      <c r="D338" s="50"/>
    </row>
    <row r="339" spans="1:4" ht="12.75" customHeight="1">
      <c r="A339" s="50"/>
      <c r="B339" s="50"/>
      <c r="C339" s="50"/>
      <c r="D339" s="50"/>
    </row>
    <row r="340" spans="1:4" ht="12.75" customHeight="1">
      <c r="A340" s="50"/>
      <c r="B340" s="50"/>
      <c r="C340" s="50"/>
      <c r="D340" s="50"/>
    </row>
    <row r="341" spans="1:4" ht="12.75" customHeight="1">
      <c r="A341" s="50"/>
      <c r="B341" s="50"/>
      <c r="C341" s="50"/>
      <c r="D341" s="50"/>
    </row>
    <row r="342" spans="1:4" ht="12.75" customHeight="1">
      <c r="A342" s="50"/>
      <c r="B342" s="50"/>
      <c r="C342" s="50"/>
      <c r="D342" s="50"/>
    </row>
    <row r="343" spans="1:4" ht="12.75" customHeight="1">
      <c r="A343" s="50"/>
      <c r="B343" s="50"/>
      <c r="C343" s="50"/>
      <c r="D343" s="50"/>
    </row>
    <row r="344" spans="1:4" ht="12.75" customHeight="1">
      <c r="A344" s="50"/>
      <c r="B344" s="50"/>
      <c r="C344" s="50"/>
      <c r="D344" s="50"/>
    </row>
    <row r="345" spans="1:4" ht="12.75" customHeight="1">
      <c r="A345" s="50"/>
      <c r="B345" s="50"/>
      <c r="C345" s="50"/>
      <c r="D345" s="50"/>
    </row>
    <row r="346" spans="1:4" ht="12.75" customHeight="1">
      <c r="A346" s="50"/>
      <c r="B346" s="50"/>
      <c r="C346" s="50"/>
      <c r="D346" s="50"/>
    </row>
    <row r="347" spans="1:4" ht="12.75" customHeight="1">
      <c r="A347" s="50"/>
      <c r="B347" s="50"/>
      <c r="C347" s="50"/>
      <c r="D347" s="50"/>
    </row>
    <row r="348" spans="1:4" ht="12.75" customHeight="1">
      <c r="A348" s="50"/>
      <c r="B348" s="50"/>
      <c r="C348" s="50"/>
      <c r="D348" s="50"/>
    </row>
    <row r="349" spans="1:4" ht="12.75" customHeight="1">
      <c r="A349" s="50"/>
      <c r="B349" s="50"/>
      <c r="C349" s="50"/>
      <c r="D349" s="50"/>
    </row>
    <row r="350" spans="1:4" ht="12.75" customHeight="1">
      <c r="A350" s="50"/>
      <c r="B350" s="50"/>
      <c r="C350" s="50"/>
      <c r="D350" s="50"/>
    </row>
    <row r="351" spans="1:4" ht="12.75" customHeight="1">
      <c r="A351" s="50"/>
      <c r="B351" s="50"/>
      <c r="C351" s="50"/>
      <c r="D351" s="50"/>
    </row>
    <row r="352" spans="1:4" ht="12.75" customHeight="1">
      <c r="A352" s="50"/>
      <c r="B352" s="50"/>
      <c r="C352" s="50"/>
      <c r="D352" s="50"/>
    </row>
    <row r="353" spans="1:4" ht="12.75" customHeight="1">
      <c r="A353" s="50"/>
      <c r="B353" s="50"/>
      <c r="C353" s="50"/>
      <c r="D353" s="50"/>
    </row>
    <row r="354" spans="1:4" ht="12.75" customHeight="1">
      <c r="A354" s="50"/>
      <c r="B354" s="50"/>
      <c r="C354" s="50"/>
      <c r="D354" s="50"/>
    </row>
    <row r="355" spans="1:4" ht="12.75" customHeight="1">
      <c r="A355" s="50"/>
      <c r="B355" s="50"/>
      <c r="C355" s="50"/>
      <c r="D355" s="50"/>
    </row>
    <row r="356" spans="1:4" ht="12.75" customHeight="1">
      <c r="A356" s="50"/>
      <c r="B356" s="50"/>
      <c r="C356" s="50"/>
      <c r="D356" s="50"/>
    </row>
    <row r="357" spans="1:4" ht="12.75" customHeight="1">
      <c r="A357" s="50"/>
      <c r="B357" s="50"/>
      <c r="C357" s="50"/>
      <c r="D357" s="50"/>
    </row>
    <row r="358" spans="1:4" ht="12.75" customHeight="1">
      <c r="A358" s="50"/>
      <c r="B358" s="50"/>
      <c r="C358" s="50"/>
      <c r="D358" s="50"/>
    </row>
    <row r="359" spans="1:4" ht="12.75" customHeight="1">
      <c r="A359" s="50"/>
      <c r="B359" s="50"/>
      <c r="C359" s="50"/>
      <c r="D359" s="50"/>
    </row>
    <row r="360" spans="1:4" ht="12.75" customHeight="1">
      <c r="A360" s="50"/>
      <c r="B360" s="50"/>
      <c r="C360" s="50"/>
      <c r="D360" s="50"/>
    </row>
    <row r="361" spans="1:4" ht="12.75" customHeight="1">
      <c r="A361" s="50"/>
      <c r="B361" s="50"/>
      <c r="C361" s="50"/>
      <c r="D361" s="50"/>
    </row>
    <row r="362" spans="1:4" ht="12.75" customHeight="1">
      <c r="A362" s="50"/>
      <c r="B362" s="50"/>
      <c r="C362" s="50"/>
      <c r="D362" s="50"/>
    </row>
    <row r="363" spans="1:4" ht="12.75" customHeight="1">
      <c r="A363" s="50"/>
      <c r="B363" s="50"/>
      <c r="C363" s="50"/>
      <c r="D363" s="50"/>
    </row>
    <row r="364" spans="1:4" ht="12.75" customHeight="1">
      <c r="A364" s="50"/>
      <c r="B364" s="50"/>
      <c r="C364" s="50"/>
      <c r="D364" s="50"/>
    </row>
    <row r="365" spans="1:4" ht="12.75" customHeight="1">
      <c r="A365" s="50"/>
      <c r="B365" s="50"/>
      <c r="C365" s="50"/>
      <c r="D365" s="50"/>
    </row>
    <row r="366" spans="1:4" ht="12.75" customHeight="1">
      <c r="A366" s="50"/>
      <c r="B366" s="50"/>
      <c r="C366" s="50"/>
      <c r="D366" s="50"/>
    </row>
    <row r="367" spans="1:4" ht="12.75" customHeight="1">
      <c r="A367" s="50"/>
      <c r="B367" s="50"/>
      <c r="C367" s="50"/>
      <c r="D367" s="50"/>
    </row>
    <row r="368" spans="1:4" ht="12.75" customHeight="1">
      <c r="A368" s="50"/>
      <c r="B368" s="50"/>
      <c r="C368" s="50"/>
      <c r="D368" s="50"/>
    </row>
    <row r="369" spans="1:4" ht="12.75" customHeight="1">
      <c r="A369" s="50"/>
      <c r="B369" s="50"/>
      <c r="C369" s="50"/>
      <c r="D369" s="50"/>
    </row>
    <row r="370" spans="1:4" ht="12.75" customHeight="1">
      <c r="A370" s="50"/>
      <c r="B370" s="50"/>
      <c r="C370" s="50"/>
      <c r="D370" s="50"/>
    </row>
    <row r="371" spans="1:4" ht="12.75" customHeight="1">
      <c r="A371" s="50"/>
      <c r="B371" s="50"/>
      <c r="C371" s="50"/>
      <c r="D371" s="50"/>
    </row>
    <row r="372" spans="1:4" ht="12.75" customHeight="1">
      <c r="A372" s="50"/>
      <c r="B372" s="50"/>
      <c r="C372" s="50"/>
      <c r="D372" s="50"/>
    </row>
    <row r="373" spans="1:4" ht="12.75" customHeight="1">
      <c r="A373" s="50"/>
      <c r="B373" s="50"/>
      <c r="C373" s="50"/>
      <c r="D373" s="50"/>
    </row>
    <row r="374" spans="1:4" ht="12.75" customHeight="1">
      <c r="A374" s="50"/>
      <c r="B374" s="50"/>
      <c r="C374" s="50"/>
      <c r="D374" s="50"/>
    </row>
    <row r="375" spans="1:4" ht="12.75" customHeight="1">
      <c r="A375" s="50"/>
      <c r="B375" s="50"/>
      <c r="C375" s="50"/>
      <c r="D375" s="50"/>
    </row>
    <row r="376" spans="1:4" ht="12.75" customHeight="1">
      <c r="A376" s="50"/>
      <c r="B376" s="50"/>
      <c r="C376" s="50"/>
      <c r="D376" s="50"/>
    </row>
    <row r="377" spans="1:4" ht="12.75" customHeight="1">
      <c r="A377" s="50"/>
      <c r="B377" s="50"/>
      <c r="C377" s="50"/>
      <c r="D377" s="50"/>
    </row>
    <row r="378" spans="1:4" ht="12.75" customHeight="1">
      <c r="A378" s="50"/>
      <c r="B378" s="50"/>
      <c r="C378" s="50"/>
      <c r="D378" s="50"/>
    </row>
    <row r="379" spans="1:4" ht="12.75" customHeight="1">
      <c r="A379" s="50"/>
      <c r="B379" s="50"/>
      <c r="C379" s="50"/>
      <c r="D379" s="50"/>
    </row>
    <row r="380" spans="1:4" ht="12.75" customHeight="1">
      <c r="A380" s="50"/>
      <c r="B380" s="50"/>
      <c r="C380" s="50"/>
      <c r="D380" s="50"/>
    </row>
    <row r="381" spans="1:4" ht="12.75" customHeight="1">
      <c r="A381" s="50"/>
      <c r="B381" s="50"/>
      <c r="C381" s="50"/>
      <c r="D381" s="50"/>
    </row>
    <row r="382" spans="1:4" ht="12.75" customHeight="1">
      <c r="A382" s="50"/>
      <c r="B382" s="50"/>
      <c r="C382" s="50"/>
      <c r="D382" s="50"/>
    </row>
    <row r="383" spans="1:4" ht="12.75" customHeight="1">
      <c r="A383" s="50"/>
      <c r="B383" s="50"/>
      <c r="C383" s="50"/>
      <c r="D383" s="50"/>
    </row>
    <row r="384" spans="1:4" ht="12.75" customHeight="1">
      <c r="A384" s="50"/>
      <c r="B384" s="50"/>
      <c r="C384" s="50"/>
      <c r="D384" s="50"/>
    </row>
    <row r="385" spans="1:4" ht="12.75" customHeight="1">
      <c r="A385" s="50"/>
      <c r="B385" s="50"/>
      <c r="C385" s="50"/>
      <c r="D385" s="50"/>
    </row>
    <row r="386" spans="1:4" ht="12.75" customHeight="1">
      <c r="A386" s="50"/>
      <c r="B386" s="50"/>
      <c r="C386" s="50"/>
      <c r="D386" s="50"/>
    </row>
    <row r="387" spans="1:4" ht="12.75" customHeight="1">
      <c r="A387" s="50"/>
      <c r="B387" s="50"/>
      <c r="C387" s="50"/>
      <c r="D387" s="50"/>
    </row>
    <row r="388" spans="1:4" ht="12.75" customHeight="1">
      <c r="A388" s="50"/>
      <c r="B388" s="50"/>
      <c r="C388" s="50"/>
      <c r="D388" s="50"/>
    </row>
    <row r="389" spans="1:4" ht="12.75" customHeight="1">
      <c r="A389" s="50"/>
      <c r="B389" s="50"/>
      <c r="C389" s="50"/>
      <c r="D389" s="50"/>
    </row>
    <row r="390" spans="1:4" ht="12.75" customHeight="1">
      <c r="A390" s="50"/>
      <c r="B390" s="50"/>
      <c r="C390" s="50"/>
      <c r="D390" s="50"/>
    </row>
    <row r="391" spans="1:4" ht="12.75" customHeight="1">
      <c r="A391" s="50"/>
      <c r="B391" s="50"/>
      <c r="C391" s="50"/>
      <c r="D391" s="50"/>
    </row>
    <row r="392" spans="1:4" ht="12.75" customHeight="1">
      <c r="A392" s="50"/>
      <c r="B392" s="50"/>
      <c r="C392" s="50"/>
      <c r="D392" s="50"/>
    </row>
    <row r="393" spans="1:4" ht="12.75" customHeight="1">
      <c r="A393" s="50"/>
      <c r="B393" s="50"/>
      <c r="C393" s="50"/>
      <c r="D393" s="50"/>
    </row>
    <row r="394" spans="1:4" ht="12.75" customHeight="1">
      <c r="A394" s="50"/>
      <c r="B394" s="50"/>
      <c r="C394" s="50"/>
      <c r="D394" s="50"/>
    </row>
    <row r="395" spans="1:4" ht="12.75" customHeight="1">
      <c r="A395" s="50"/>
      <c r="B395" s="50"/>
      <c r="C395" s="50"/>
      <c r="D395" s="50"/>
    </row>
    <row r="396" spans="1:4" ht="12.75" customHeight="1">
      <c r="A396" s="50"/>
      <c r="B396" s="50"/>
      <c r="C396" s="50"/>
      <c r="D396" s="50"/>
    </row>
    <row r="397" spans="1:4" ht="12.75" customHeight="1">
      <c r="A397" s="50"/>
      <c r="B397" s="50"/>
      <c r="C397" s="50"/>
      <c r="D397" s="50"/>
    </row>
    <row r="398" spans="1:4" ht="12.75" customHeight="1">
      <c r="A398" s="50"/>
      <c r="B398" s="50"/>
      <c r="C398" s="50"/>
      <c r="D398" s="50"/>
    </row>
    <row r="399" spans="1:4" ht="12.75" customHeight="1">
      <c r="A399" s="50"/>
      <c r="B399" s="50"/>
      <c r="C399" s="50"/>
      <c r="D399" s="50"/>
    </row>
    <row r="400" spans="1:4" ht="12.75" customHeight="1">
      <c r="A400" s="50"/>
      <c r="B400" s="50"/>
      <c r="C400" s="50"/>
      <c r="D400" s="50"/>
    </row>
    <row r="401" spans="1:4" ht="12.75" customHeight="1">
      <c r="A401" s="50"/>
      <c r="B401" s="50"/>
      <c r="C401" s="50"/>
      <c r="D401" s="50"/>
    </row>
    <row r="402" spans="1:4" ht="12.75" customHeight="1">
      <c r="A402" s="50"/>
      <c r="B402" s="50"/>
      <c r="C402" s="50"/>
      <c r="D402" s="50"/>
    </row>
    <row r="403" spans="1:4" ht="12.75" customHeight="1">
      <c r="A403" s="50"/>
      <c r="B403" s="50"/>
      <c r="C403" s="50"/>
      <c r="D403" s="50"/>
    </row>
    <row r="404" spans="1:4" ht="12.75" customHeight="1">
      <c r="A404" s="50"/>
      <c r="B404" s="50"/>
      <c r="C404" s="50"/>
      <c r="D404" s="50"/>
    </row>
    <row r="405" spans="1:4" ht="12.75" customHeight="1">
      <c r="A405" s="50"/>
      <c r="B405" s="50"/>
      <c r="C405" s="50"/>
      <c r="D405" s="50"/>
    </row>
    <row r="406" spans="1:4" ht="12.75" customHeight="1">
      <c r="A406" s="50"/>
      <c r="B406" s="50"/>
      <c r="C406" s="50"/>
      <c r="D406" s="50"/>
    </row>
    <row r="407" spans="1:4" ht="12.75" customHeight="1">
      <c r="A407" s="50"/>
      <c r="B407" s="50"/>
      <c r="C407" s="50"/>
      <c r="D407" s="50"/>
    </row>
    <row r="408" spans="1:4" ht="12.75" customHeight="1">
      <c r="A408" s="50"/>
      <c r="B408" s="50"/>
      <c r="C408" s="50"/>
      <c r="D408" s="50"/>
    </row>
    <row r="409" spans="1:4" ht="12.75" customHeight="1">
      <c r="A409" s="50"/>
      <c r="B409" s="50"/>
      <c r="C409" s="50"/>
      <c r="D409" s="50"/>
    </row>
    <row r="410" spans="1:4" ht="12.75" customHeight="1">
      <c r="A410" s="50"/>
      <c r="B410" s="50"/>
      <c r="C410" s="50"/>
      <c r="D410" s="50"/>
    </row>
    <row r="411" spans="1:4" ht="12.75" customHeight="1">
      <c r="A411" s="50"/>
      <c r="B411" s="50"/>
      <c r="C411" s="50"/>
      <c r="D411" s="50"/>
    </row>
    <row r="412" spans="1:4" ht="12.75" customHeight="1">
      <c r="A412" s="50"/>
      <c r="B412" s="50"/>
      <c r="C412" s="50"/>
      <c r="D412" s="50"/>
    </row>
    <row r="413" spans="1:4" ht="12.75" customHeight="1">
      <c r="A413" s="50"/>
      <c r="B413" s="50"/>
      <c r="C413" s="50"/>
      <c r="D413" s="50"/>
    </row>
    <row r="414" spans="1:4" ht="12.75" customHeight="1">
      <c r="A414" s="50"/>
      <c r="B414" s="50"/>
      <c r="C414" s="50"/>
      <c r="D414" s="50"/>
    </row>
    <row r="415" spans="1:4" ht="12.75" customHeight="1">
      <c r="A415" s="50"/>
      <c r="B415" s="50"/>
      <c r="C415" s="50"/>
      <c r="D415" s="50"/>
    </row>
    <row r="416" spans="1:4" ht="12.75" customHeight="1">
      <c r="A416" s="50"/>
      <c r="B416" s="50"/>
      <c r="C416" s="50"/>
      <c r="D416" s="50"/>
    </row>
    <row r="417" spans="1:4" ht="12.75" customHeight="1">
      <c r="A417" s="50"/>
      <c r="B417" s="50"/>
      <c r="C417" s="50"/>
      <c r="D417" s="50"/>
    </row>
    <row r="418" spans="1:4" ht="12.75" customHeight="1">
      <c r="A418" s="50"/>
      <c r="B418" s="50"/>
      <c r="C418" s="50"/>
      <c r="D418" s="50"/>
    </row>
    <row r="419" spans="1:4" ht="12.75" customHeight="1">
      <c r="A419" s="50"/>
      <c r="B419" s="50"/>
      <c r="C419" s="50"/>
      <c r="D419" s="50"/>
    </row>
    <row r="420" spans="1:4" ht="12.75" customHeight="1">
      <c r="A420" s="50"/>
      <c r="B420" s="50"/>
      <c r="C420" s="50"/>
      <c r="D420" s="50"/>
    </row>
    <row r="421" spans="1:4" ht="12.75" customHeight="1">
      <c r="A421" s="50"/>
      <c r="B421" s="50"/>
      <c r="C421" s="50"/>
      <c r="D421" s="50"/>
    </row>
    <row r="422" spans="1:4" ht="12.75" customHeight="1">
      <c r="A422" s="50"/>
      <c r="B422" s="50"/>
      <c r="C422" s="50"/>
      <c r="D422" s="50"/>
    </row>
    <row r="423" spans="1:4" ht="12.75" customHeight="1">
      <c r="A423" s="50"/>
      <c r="B423" s="50"/>
      <c r="C423" s="50"/>
      <c r="D423" s="50"/>
    </row>
    <row r="424" spans="1:4" ht="12.75" customHeight="1">
      <c r="A424" s="50"/>
      <c r="B424" s="50"/>
      <c r="C424" s="50"/>
      <c r="D424" s="50"/>
    </row>
    <row r="425" spans="1:4" ht="12.75" customHeight="1">
      <c r="A425" s="50"/>
      <c r="B425" s="50"/>
      <c r="C425" s="50"/>
      <c r="D425" s="50"/>
    </row>
    <row r="426" spans="1:4" ht="12.75" customHeight="1">
      <c r="A426" s="50"/>
      <c r="B426" s="50"/>
      <c r="C426" s="50"/>
      <c r="D426" s="50"/>
    </row>
    <row r="427" spans="1:4" ht="12.75" customHeight="1">
      <c r="A427" s="50"/>
      <c r="B427" s="50"/>
      <c r="C427" s="50"/>
      <c r="D427" s="50"/>
    </row>
    <row r="428" spans="1:4" ht="12.75" customHeight="1">
      <c r="A428" s="50"/>
      <c r="B428" s="50"/>
      <c r="C428" s="50"/>
      <c r="D428" s="50"/>
    </row>
    <row r="429" spans="1:4" ht="12.75" customHeight="1">
      <c r="A429" s="50"/>
      <c r="B429" s="50"/>
      <c r="C429" s="50"/>
      <c r="D429" s="50"/>
    </row>
    <row r="430" spans="1:4" ht="12.75" customHeight="1">
      <c r="A430" s="50"/>
      <c r="B430" s="50"/>
      <c r="C430" s="50"/>
      <c r="D430" s="50"/>
    </row>
    <row r="431" spans="1:4" ht="12.75" customHeight="1">
      <c r="A431" s="50"/>
      <c r="B431" s="50"/>
      <c r="C431" s="50"/>
      <c r="D431" s="50"/>
    </row>
    <row r="432" spans="1:4" ht="12.75" customHeight="1">
      <c r="A432" s="50"/>
      <c r="B432" s="50"/>
      <c r="C432" s="50"/>
      <c r="D432" s="50"/>
    </row>
    <row r="433" spans="1:4" ht="12.75" customHeight="1">
      <c r="A433" s="50"/>
      <c r="B433" s="50"/>
      <c r="C433" s="50"/>
      <c r="D433" s="50"/>
    </row>
    <row r="434" spans="1:4" ht="12.75" customHeight="1">
      <c r="A434" s="50"/>
      <c r="B434" s="50"/>
      <c r="C434" s="50"/>
      <c r="D434" s="50"/>
    </row>
    <row r="435" spans="1:4" ht="12.75" customHeight="1">
      <c r="A435" s="50"/>
      <c r="B435" s="50"/>
      <c r="C435" s="50"/>
      <c r="D435" s="50"/>
    </row>
    <row r="436" spans="1:4" ht="12.75" customHeight="1">
      <c r="A436" s="50"/>
      <c r="B436" s="50"/>
      <c r="C436" s="50"/>
      <c r="D436" s="50"/>
    </row>
    <row r="437" spans="1:4" ht="12.75" customHeight="1">
      <c r="A437" s="50"/>
      <c r="B437" s="50"/>
      <c r="C437" s="50"/>
      <c r="D437" s="50"/>
    </row>
    <row r="438" spans="1:4" ht="12.75" customHeight="1">
      <c r="A438" s="50"/>
      <c r="B438" s="50"/>
      <c r="C438" s="50"/>
      <c r="D438" s="50"/>
    </row>
    <row r="439" spans="1:4" ht="12.75" customHeight="1">
      <c r="A439" s="50"/>
      <c r="B439" s="50"/>
      <c r="C439" s="50"/>
      <c r="D439" s="50"/>
    </row>
    <row r="440" spans="1:4" ht="12.75" customHeight="1">
      <c r="A440" s="50"/>
      <c r="B440" s="50"/>
      <c r="C440" s="50"/>
      <c r="D440" s="50"/>
    </row>
    <row r="441" spans="1:4" ht="12.75" customHeight="1">
      <c r="A441" s="50"/>
      <c r="B441" s="50"/>
      <c r="C441" s="50"/>
      <c r="D441" s="50"/>
    </row>
    <row r="442" spans="1:4" ht="12.75" customHeight="1">
      <c r="A442" s="50"/>
      <c r="B442" s="50"/>
      <c r="C442" s="50"/>
      <c r="D442" s="50"/>
    </row>
    <row r="443" spans="1:4" ht="12.75" customHeight="1">
      <c r="A443" s="50"/>
      <c r="B443" s="50"/>
      <c r="C443" s="50"/>
      <c r="D443" s="50"/>
    </row>
    <row r="444" spans="1:4" ht="12.75" customHeight="1">
      <c r="A444" s="50"/>
      <c r="B444" s="50"/>
      <c r="C444" s="50"/>
      <c r="D444" s="50"/>
    </row>
    <row r="445" spans="1:4" ht="12.75" customHeight="1">
      <c r="A445" s="50"/>
      <c r="B445" s="50"/>
      <c r="C445" s="50"/>
      <c r="D445" s="50"/>
    </row>
    <row r="446" spans="1:4" ht="12.75" customHeight="1">
      <c r="A446" s="50"/>
      <c r="B446" s="50"/>
      <c r="C446" s="50"/>
      <c r="D446" s="50"/>
    </row>
    <row r="447" spans="1:4" ht="12.75" customHeight="1">
      <c r="A447" s="50"/>
      <c r="B447" s="50"/>
      <c r="C447" s="50"/>
      <c r="D447" s="50"/>
    </row>
    <row r="448" spans="1:4" ht="12.75" customHeight="1">
      <c r="A448" s="50"/>
      <c r="B448" s="50"/>
      <c r="C448" s="50"/>
      <c r="D448" s="50"/>
    </row>
    <row r="449" spans="1:4" ht="12.75" customHeight="1">
      <c r="A449" s="50"/>
      <c r="B449" s="50"/>
      <c r="C449" s="50"/>
      <c r="D449" s="50"/>
    </row>
    <row r="450" spans="1:4" ht="12.75" customHeight="1">
      <c r="A450" s="50"/>
      <c r="B450" s="50"/>
      <c r="C450" s="50"/>
      <c r="D450" s="50"/>
    </row>
    <row r="451" spans="1:4" ht="12.75" customHeight="1">
      <c r="A451" s="50"/>
      <c r="B451" s="50"/>
      <c r="C451" s="50"/>
      <c r="D451" s="50"/>
    </row>
    <row r="452" spans="1:4" ht="12.75" customHeight="1">
      <c r="A452" s="50"/>
      <c r="B452" s="50"/>
      <c r="C452" s="50"/>
      <c r="D452" s="50"/>
    </row>
    <row r="453" spans="1:4" ht="12.75" customHeight="1">
      <c r="A453" s="50"/>
      <c r="B453" s="50"/>
      <c r="C453" s="50"/>
      <c r="D453" s="50"/>
    </row>
    <row r="454" spans="1:4" ht="12.75" customHeight="1">
      <c r="A454" s="50"/>
      <c r="B454" s="50"/>
      <c r="C454" s="50"/>
      <c r="D454" s="50"/>
    </row>
    <row r="455" spans="1:4" ht="12.75" customHeight="1">
      <c r="A455" s="50"/>
      <c r="B455" s="50"/>
      <c r="C455" s="50"/>
      <c r="D455" s="50"/>
    </row>
    <row r="456" spans="1:4" ht="12.75" customHeight="1">
      <c r="A456" s="50"/>
      <c r="B456" s="50"/>
      <c r="C456" s="50"/>
      <c r="D456" s="50"/>
    </row>
    <row r="457" spans="1:4" ht="12.75" customHeight="1">
      <c r="A457" s="50"/>
      <c r="B457" s="50"/>
      <c r="C457" s="50"/>
      <c r="D457" s="50"/>
    </row>
    <row r="458" spans="1:4" ht="12.75" customHeight="1">
      <c r="A458" s="50"/>
      <c r="B458" s="50"/>
      <c r="C458" s="50"/>
      <c r="D458" s="50"/>
    </row>
    <row r="459" spans="1:4" ht="12.75" customHeight="1">
      <c r="A459" s="50"/>
      <c r="B459" s="50"/>
      <c r="C459" s="50"/>
      <c r="D459" s="50"/>
    </row>
    <row r="460" spans="1:4" ht="12.75" customHeight="1">
      <c r="A460" s="50"/>
      <c r="B460" s="50"/>
      <c r="C460" s="50"/>
      <c r="D460" s="50"/>
    </row>
    <row r="461" spans="1:4" ht="12.75" customHeight="1">
      <c r="A461" s="50"/>
      <c r="B461" s="50"/>
      <c r="C461" s="50"/>
      <c r="D461" s="50"/>
    </row>
    <row r="462" spans="1:4" ht="12.75" customHeight="1">
      <c r="A462" s="50"/>
      <c r="B462" s="50"/>
      <c r="C462" s="50"/>
      <c r="D462" s="50"/>
    </row>
    <row r="463" spans="1:4" ht="12.75" customHeight="1">
      <c r="A463" s="50"/>
      <c r="B463" s="50"/>
      <c r="C463" s="50"/>
      <c r="D463" s="50"/>
    </row>
    <row r="464" spans="1:4" ht="12.75" customHeight="1">
      <c r="A464" s="50"/>
      <c r="B464" s="50"/>
      <c r="C464" s="50"/>
      <c r="D464" s="50"/>
    </row>
    <row r="465" spans="1:4" ht="12.75" customHeight="1">
      <c r="A465" s="50"/>
      <c r="B465" s="50"/>
      <c r="C465" s="50"/>
      <c r="D465" s="50"/>
    </row>
    <row r="466" spans="1:4" ht="12.75" customHeight="1">
      <c r="A466" s="50"/>
      <c r="B466" s="50"/>
      <c r="C466" s="50"/>
      <c r="D466" s="50"/>
    </row>
    <row r="467" spans="1:4" ht="12.75" customHeight="1">
      <c r="A467" s="50"/>
      <c r="B467" s="50"/>
      <c r="C467" s="50"/>
      <c r="D467" s="50"/>
    </row>
    <row r="468" spans="1:4" ht="12.75" customHeight="1">
      <c r="A468" s="50"/>
      <c r="B468" s="50"/>
      <c r="C468" s="50"/>
      <c r="D468" s="50"/>
    </row>
    <row r="469" spans="1:4" ht="12.75" customHeight="1">
      <c r="A469" s="50"/>
      <c r="B469" s="50"/>
      <c r="C469" s="50"/>
      <c r="D469" s="50"/>
    </row>
    <row r="470" spans="1:4" ht="12.75" customHeight="1">
      <c r="A470" s="50"/>
      <c r="B470" s="50"/>
      <c r="C470" s="50"/>
      <c r="D470" s="50"/>
    </row>
    <row r="471" spans="1:4" ht="12.75" customHeight="1">
      <c r="A471" s="50"/>
      <c r="B471" s="50"/>
      <c r="C471" s="50"/>
      <c r="D471" s="50"/>
    </row>
    <row r="472" spans="1:4" ht="12.75" customHeight="1">
      <c r="A472" s="50"/>
      <c r="B472" s="50"/>
      <c r="C472" s="50"/>
      <c r="D472" s="50"/>
    </row>
    <row r="473" spans="1:4" ht="12.75" customHeight="1">
      <c r="A473" s="50"/>
      <c r="B473" s="50"/>
      <c r="C473" s="50"/>
      <c r="D473" s="50"/>
    </row>
    <row r="474" spans="1:4" ht="12.75" customHeight="1">
      <c r="A474" s="50"/>
      <c r="B474" s="50"/>
      <c r="C474" s="50"/>
      <c r="D474" s="50"/>
    </row>
    <row r="475" spans="1:4" ht="12.75" customHeight="1">
      <c r="A475" s="50"/>
      <c r="B475" s="50"/>
      <c r="C475" s="50"/>
      <c r="D475" s="50"/>
    </row>
    <row r="476" spans="1:4" ht="12.75" customHeight="1">
      <c r="A476" s="50"/>
      <c r="B476" s="50"/>
      <c r="C476" s="50"/>
      <c r="D476" s="50"/>
    </row>
    <row r="477" spans="1:4" ht="12.75" customHeight="1">
      <c r="A477" s="50"/>
      <c r="B477" s="50"/>
      <c r="C477" s="50"/>
      <c r="D477" s="50"/>
    </row>
    <row r="478" spans="1:4" ht="12.75" customHeight="1">
      <c r="A478" s="50"/>
      <c r="B478" s="50"/>
      <c r="C478" s="50"/>
      <c r="D478" s="50"/>
    </row>
    <row r="479" spans="1:4" ht="12.75" customHeight="1">
      <c r="A479" s="50"/>
      <c r="B479" s="50"/>
      <c r="C479" s="50"/>
      <c r="D479" s="50"/>
    </row>
    <row r="480" spans="1:4" ht="12.75" customHeight="1">
      <c r="A480" s="50"/>
      <c r="B480" s="50"/>
      <c r="C480" s="50"/>
      <c r="D480" s="50"/>
    </row>
    <row r="481" spans="1:4" ht="12.75" customHeight="1">
      <c r="A481" s="50"/>
      <c r="B481" s="50"/>
      <c r="C481" s="50"/>
      <c r="D481" s="50"/>
    </row>
    <row r="482" spans="1:4" ht="12.75" customHeight="1">
      <c r="A482" s="50"/>
      <c r="B482" s="50"/>
      <c r="C482" s="50"/>
      <c r="D482" s="50"/>
    </row>
    <row r="483" spans="1:4" ht="12.75" customHeight="1">
      <c r="A483" s="50"/>
      <c r="B483" s="50"/>
      <c r="C483" s="50"/>
      <c r="D483" s="50"/>
    </row>
    <row r="484" spans="1:4" ht="12.75" customHeight="1">
      <c r="A484" s="50"/>
      <c r="B484" s="50"/>
      <c r="C484" s="50"/>
      <c r="D484" s="50"/>
    </row>
    <row r="485" spans="1:4" ht="12.75" customHeight="1">
      <c r="A485" s="50"/>
      <c r="B485" s="50"/>
      <c r="C485" s="50"/>
      <c r="D485" s="50"/>
    </row>
    <row r="486" spans="1:4" ht="12.75" customHeight="1">
      <c r="A486" s="50"/>
      <c r="B486" s="50"/>
      <c r="C486" s="50"/>
      <c r="D486" s="50"/>
    </row>
    <row r="487" spans="1:4" ht="12.75" customHeight="1">
      <c r="A487" s="50"/>
      <c r="B487" s="50"/>
      <c r="C487" s="50"/>
      <c r="D487" s="50"/>
    </row>
    <row r="488" spans="1:4" ht="12.75" customHeight="1">
      <c r="A488" s="50"/>
      <c r="B488" s="50"/>
      <c r="C488" s="50"/>
      <c r="D488" s="50"/>
    </row>
    <row r="489" spans="1:4" ht="12.75" customHeight="1">
      <c r="A489" s="50"/>
      <c r="B489" s="50"/>
      <c r="C489" s="50"/>
      <c r="D489" s="50"/>
    </row>
    <row r="490" spans="1:4" ht="12.75" customHeight="1">
      <c r="A490" s="50"/>
      <c r="B490" s="50"/>
      <c r="C490" s="50"/>
      <c r="D490" s="50"/>
    </row>
    <row r="491" spans="1:4" ht="12.75" customHeight="1">
      <c r="A491" s="50"/>
      <c r="B491" s="50"/>
      <c r="C491" s="50"/>
      <c r="D491" s="50"/>
    </row>
    <row r="492" spans="1:4" ht="12.75" customHeight="1">
      <c r="A492" s="50"/>
      <c r="B492" s="50"/>
      <c r="C492" s="50"/>
      <c r="D492" s="50"/>
    </row>
    <row r="493" spans="1:4" ht="12.75" customHeight="1">
      <c r="A493" s="50"/>
      <c r="B493" s="50"/>
      <c r="C493" s="50"/>
      <c r="D493" s="50"/>
    </row>
    <row r="494" spans="1:4" ht="12.75" customHeight="1">
      <c r="A494" s="50"/>
      <c r="B494" s="50"/>
      <c r="C494" s="50"/>
      <c r="D494" s="50"/>
    </row>
    <row r="495" spans="1:4" ht="12.75" customHeight="1">
      <c r="A495" s="50"/>
      <c r="B495" s="50"/>
      <c r="C495" s="50"/>
      <c r="D495" s="50"/>
    </row>
    <row r="496" spans="1:4" ht="12.75" customHeight="1">
      <c r="A496" s="50"/>
      <c r="B496" s="50"/>
      <c r="C496" s="50"/>
      <c r="D496" s="50"/>
    </row>
    <row r="497" spans="1:4" ht="12.75" customHeight="1">
      <c r="A497" s="50"/>
      <c r="B497" s="50"/>
      <c r="C497" s="50"/>
      <c r="D497" s="50"/>
    </row>
    <row r="498" spans="1:4" ht="12.75" customHeight="1">
      <c r="A498" s="50"/>
      <c r="B498" s="50"/>
      <c r="C498" s="50"/>
      <c r="D498" s="50"/>
    </row>
    <row r="499" spans="1:4" ht="12.75" customHeight="1">
      <c r="A499" s="50"/>
      <c r="B499" s="50"/>
      <c r="C499" s="50"/>
      <c r="D499" s="50"/>
    </row>
    <row r="500" spans="1:4" ht="12.75" customHeight="1">
      <c r="A500" s="50"/>
      <c r="B500" s="50"/>
      <c r="C500" s="50"/>
      <c r="D500" s="50"/>
    </row>
    <row r="501" spans="1:4" ht="12.75" customHeight="1">
      <c r="A501" s="50"/>
      <c r="B501" s="50"/>
      <c r="C501" s="50"/>
      <c r="D501" s="50"/>
    </row>
    <row r="502" spans="1:4" ht="12.75" customHeight="1">
      <c r="A502" s="50"/>
      <c r="B502" s="50"/>
      <c r="C502" s="50"/>
      <c r="D502" s="50"/>
    </row>
    <row r="503" spans="1:4" ht="12.75" customHeight="1">
      <c r="A503" s="50"/>
      <c r="B503" s="50"/>
      <c r="C503" s="50"/>
      <c r="D503" s="50"/>
    </row>
    <row r="504" spans="1:4" ht="12.75" customHeight="1">
      <c r="A504" s="50"/>
      <c r="B504" s="50"/>
      <c r="C504" s="50"/>
      <c r="D504" s="50"/>
    </row>
    <row r="505" spans="1:4" ht="12.75" customHeight="1">
      <c r="A505" s="50"/>
      <c r="B505" s="50"/>
      <c r="C505" s="50"/>
      <c r="D505" s="50"/>
    </row>
    <row r="506" spans="1:4" ht="12.75" customHeight="1">
      <c r="A506" s="50"/>
      <c r="B506" s="50"/>
      <c r="C506" s="50"/>
      <c r="D506" s="50"/>
    </row>
    <row r="507" spans="1:4" ht="12.75" customHeight="1">
      <c r="A507" s="50"/>
      <c r="B507" s="50"/>
      <c r="C507" s="50"/>
      <c r="D507" s="50"/>
    </row>
    <row r="508" spans="1:4" ht="12.75" customHeight="1">
      <c r="A508" s="50"/>
      <c r="B508" s="50"/>
      <c r="C508" s="50"/>
      <c r="D508" s="50"/>
    </row>
    <row r="509" spans="1:4" ht="12.75" customHeight="1">
      <c r="A509" s="50"/>
      <c r="B509" s="50"/>
      <c r="C509" s="50"/>
      <c r="D509" s="50"/>
    </row>
    <row r="510" spans="1:4" ht="12.75" customHeight="1">
      <c r="A510" s="50"/>
      <c r="B510" s="50"/>
      <c r="C510" s="50"/>
      <c r="D510" s="50"/>
    </row>
    <row r="511" spans="1:4" ht="12.75" customHeight="1">
      <c r="A511" s="50"/>
      <c r="B511" s="50"/>
      <c r="C511" s="50"/>
      <c r="D511" s="50"/>
    </row>
    <row r="512" spans="1:4" ht="12.75" customHeight="1">
      <c r="A512" s="50"/>
      <c r="B512" s="50"/>
      <c r="C512" s="50"/>
      <c r="D512" s="50"/>
    </row>
    <row r="513" spans="1:4" ht="12.75" customHeight="1">
      <c r="A513" s="50"/>
      <c r="B513" s="50"/>
      <c r="C513" s="50"/>
      <c r="D513" s="50"/>
    </row>
    <row r="514" spans="1:4" ht="12.75" customHeight="1">
      <c r="A514" s="50"/>
      <c r="B514" s="50"/>
      <c r="C514" s="50"/>
      <c r="D514" s="50"/>
    </row>
    <row r="515" spans="1:4" ht="12.75" customHeight="1">
      <c r="A515" s="50"/>
      <c r="B515" s="50"/>
      <c r="C515" s="50"/>
      <c r="D515" s="50"/>
    </row>
    <row r="516" spans="1:4" ht="12.75" customHeight="1">
      <c r="A516" s="50"/>
      <c r="B516" s="50"/>
      <c r="C516" s="50"/>
      <c r="D516" s="50"/>
    </row>
    <row r="517" spans="1:4" ht="12.75" customHeight="1">
      <c r="A517" s="50"/>
      <c r="B517" s="50"/>
      <c r="C517" s="50"/>
      <c r="D517" s="50"/>
    </row>
    <row r="518" spans="1:4" ht="12.75" customHeight="1">
      <c r="A518" s="50"/>
      <c r="B518" s="50"/>
      <c r="C518" s="50"/>
      <c r="D518" s="50"/>
    </row>
    <row r="519" spans="1:4" ht="12.75" customHeight="1">
      <c r="A519" s="50"/>
      <c r="B519" s="50"/>
      <c r="C519" s="50"/>
      <c r="D519" s="50"/>
    </row>
    <row r="520" spans="1:4" ht="12.75" customHeight="1">
      <c r="A520" s="50"/>
      <c r="B520" s="50"/>
      <c r="C520" s="50"/>
      <c r="D520" s="50"/>
    </row>
    <row r="521" spans="1:4" ht="12.75" customHeight="1">
      <c r="A521" s="50"/>
      <c r="B521" s="50"/>
      <c r="C521" s="50"/>
      <c r="D521" s="50"/>
    </row>
    <row r="522" spans="1:4" ht="12.75" customHeight="1">
      <c r="A522" s="50"/>
      <c r="B522" s="50"/>
      <c r="C522" s="50"/>
      <c r="D522" s="50"/>
    </row>
    <row r="523" spans="1:4" ht="12.75" customHeight="1">
      <c r="A523" s="50"/>
      <c r="B523" s="50"/>
      <c r="C523" s="50"/>
      <c r="D523" s="50"/>
    </row>
    <row r="524" spans="1:4" ht="12.75" customHeight="1">
      <c r="A524" s="50"/>
      <c r="B524" s="50"/>
      <c r="C524" s="50"/>
      <c r="D524" s="50"/>
    </row>
    <row r="525" spans="1:4" ht="12.75" customHeight="1">
      <c r="A525" s="50"/>
      <c r="B525" s="50"/>
      <c r="C525" s="50"/>
      <c r="D525" s="50"/>
    </row>
    <row r="526" spans="1:4" ht="12.75" customHeight="1">
      <c r="A526" s="50"/>
      <c r="B526" s="50"/>
      <c r="C526" s="50"/>
      <c r="D526" s="50"/>
    </row>
    <row r="527" spans="1:4" ht="12.75" customHeight="1">
      <c r="A527" s="50"/>
      <c r="B527" s="50"/>
      <c r="C527" s="50"/>
      <c r="D527" s="50"/>
    </row>
    <row r="528" spans="1:4" ht="12.75" customHeight="1">
      <c r="A528" s="50"/>
      <c r="B528" s="50"/>
      <c r="C528" s="50"/>
      <c r="D528" s="50"/>
    </row>
    <row r="529" spans="1:4" ht="12.75" customHeight="1">
      <c r="A529" s="50"/>
      <c r="B529" s="50"/>
      <c r="C529" s="50"/>
      <c r="D529" s="50"/>
    </row>
    <row r="530" spans="1:4" ht="12.75" customHeight="1">
      <c r="A530" s="50"/>
      <c r="B530" s="50"/>
      <c r="C530" s="50"/>
      <c r="D530" s="50"/>
    </row>
    <row r="531" spans="1:4" ht="12.75" customHeight="1">
      <c r="A531" s="50"/>
      <c r="B531" s="50"/>
      <c r="C531" s="50"/>
      <c r="D531" s="50"/>
    </row>
    <row r="532" spans="1:4" ht="12.75" customHeight="1">
      <c r="A532" s="50"/>
      <c r="B532" s="50"/>
      <c r="C532" s="50"/>
      <c r="D532" s="50"/>
    </row>
    <row r="533" spans="1:4" ht="12.75" customHeight="1">
      <c r="A533" s="50"/>
      <c r="B533" s="50"/>
      <c r="C533" s="50"/>
      <c r="D533" s="50"/>
    </row>
    <row r="534" spans="1:4" ht="12.75" customHeight="1">
      <c r="A534" s="50"/>
      <c r="B534" s="50"/>
      <c r="C534" s="50"/>
      <c r="D534" s="50"/>
    </row>
    <row r="535" spans="1:4" ht="12.75" customHeight="1">
      <c r="A535" s="50"/>
      <c r="B535" s="50"/>
      <c r="C535" s="50"/>
      <c r="D535" s="50"/>
    </row>
    <row r="536" spans="1:4" ht="12.75" customHeight="1">
      <c r="A536" s="50"/>
      <c r="B536" s="50"/>
      <c r="C536" s="50"/>
      <c r="D536" s="50"/>
    </row>
    <row r="537" spans="1:4" ht="12.75" customHeight="1">
      <c r="A537" s="50"/>
      <c r="B537" s="50"/>
      <c r="C537" s="50"/>
      <c r="D537" s="50"/>
    </row>
    <row r="538" spans="1:4" ht="12.75" customHeight="1">
      <c r="A538" s="50"/>
      <c r="B538" s="50"/>
      <c r="C538" s="50"/>
      <c r="D538" s="50"/>
    </row>
    <row r="539" spans="1:4" ht="12.75" customHeight="1">
      <c r="A539" s="50"/>
      <c r="B539" s="50"/>
      <c r="C539" s="50"/>
      <c r="D539" s="50"/>
    </row>
    <row r="540" spans="1:4" ht="12.75" customHeight="1">
      <c r="A540" s="50"/>
      <c r="B540" s="50"/>
      <c r="C540" s="50"/>
      <c r="D540" s="50"/>
    </row>
    <row r="541" spans="1:4" ht="12.75" customHeight="1">
      <c r="A541" s="50"/>
      <c r="B541" s="50"/>
      <c r="C541" s="50"/>
      <c r="D541" s="50"/>
    </row>
    <row r="542" spans="1:4" ht="12.75" customHeight="1">
      <c r="A542" s="50"/>
      <c r="B542" s="50"/>
      <c r="C542" s="50"/>
      <c r="D542" s="50"/>
    </row>
    <row r="543" spans="1:4" ht="12.75" customHeight="1">
      <c r="A543" s="50"/>
      <c r="B543" s="50"/>
      <c r="C543" s="50"/>
      <c r="D543" s="50"/>
    </row>
    <row r="544" spans="1:4" ht="12.75" customHeight="1">
      <c r="A544" s="50"/>
      <c r="B544" s="50"/>
      <c r="C544" s="50"/>
      <c r="D544" s="50"/>
    </row>
    <row r="545" spans="1:4" ht="12.75" customHeight="1">
      <c r="A545" s="50"/>
      <c r="B545" s="50"/>
      <c r="C545" s="50"/>
      <c r="D545" s="50"/>
    </row>
    <row r="546" spans="1:4" ht="12.75" customHeight="1">
      <c r="A546" s="50"/>
      <c r="B546" s="50"/>
      <c r="C546" s="50"/>
      <c r="D546" s="50"/>
    </row>
    <row r="547" spans="1:4" ht="12.75" customHeight="1">
      <c r="A547" s="50"/>
      <c r="B547" s="50"/>
      <c r="C547" s="50"/>
      <c r="D547" s="50"/>
    </row>
    <row r="548" spans="1:4" ht="12.75" customHeight="1">
      <c r="A548" s="50"/>
      <c r="B548" s="50"/>
      <c r="C548" s="50"/>
      <c r="D548" s="50"/>
    </row>
    <row r="549" spans="1:4" ht="12.75" customHeight="1">
      <c r="A549" s="50"/>
      <c r="B549" s="50"/>
      <c r="C549" s="50"/>
      <c r="D549" s="50"/>
    </row>
    <row r="550" spans="1:4" ht="12.75" customHeight="1">
      <c r="A550" s="50"/>
      <c r="B550" s="50"/>
      <c r="C550" s="50"/>
      <c r="D550" s="50"/>
    </row>
    <row r="551" spans="1:4" ht="12.75" customHeight="1">
      <c r="A551" s="50"/>
      <c r="B551" s="50"/>
      <c r="C551" s="50"/>
      <c r="D551" s="50"/>
    </row>
    <row r="552" spans="1:4" ht="12.75" customHeight="1">
      <c r="A552" s="50"/>
      <c r="B552" s="50"/>
      <c r="C552" s="50"/>
      <c r="D552" s="50"/>
    </row>
    <row r="553" spans="1:4" ht="12.75" customHeight="1">
      <c r="A553" s="50"/>
      <c r="B553" s="50"/>
      <c r="C553" s="50"/>
      <c r="D553" s="50"/>
    </row>
    <row r="554" spans="1:4" ht="12.75" customHeight="1">
      <c r="A554" s="50"/>
      <c r="B554" s="50"/>
      <c r="C554" s="50"/>
      <c r="D554" s="50"/>
    </row>
    <row r="555" spans="1:4" ht="12.75" customHeight="1">
      <c r="A555" s="50"/>
      <c r="B555" s="50"/>
      <c r="C555" s="50"/>
      <c r="D555" s="50"/>
    </row>
    <row r="556" spans="1:4" ht="12.75" customHeight="1">
      <c r="A556" s="50"/>
      <c r="B556" s="50"/>
      <c r="C556" s="50"/>
      <c r="D556" s="50"/>
    </row>
    <row r="557" spans="1:4" ht="12.75" customHeight="1">
      <c r="A557" s="50"/>
      <c r="B557" s="50"/>
      <c r="C557" s="50"/>
      <c r="D557" s="50"/>
    </row>
    <row r="558" spans="1:4" ht="12.75" customHeight="1">
      <c r="A558" s="50"/>
      <c r="B558" s="50"/>
      <c r="C558" s="50"/>
      <c r="D558" s="50"/>
    </row>
    <row r="559" spans="1:4" ht="12.75" customHeight="1">
      <c r="A559" s="50"/>
      <c r="B559" s="50"/>
      <c r="C559" s="50"/>
      <c r="D559" s="50"/>
    </row>
    <row r="560" spans="1:4" ht="12.75" customHeight="1">
      <c r="A560" s="50"/>
      <c r="B560" s="50"/>
      <c r="C560" s="50"/>
      <c r="D560" s="50"/>
    </row>
    <row r="561" spans="1:4" ht="12.75" customHeight="1">
      <c r="A561" s="50"/>
      <c r="B561" s="50"/>
      <c r="C561" s="50"/>
      <c r="D561" s="50"/>
    </row>
    <row r="562" spans="1:4" ht="12.75" customHeight="1">
      <c r="A562" s="50"/>
      <c r="B562" s="50"/>
      <c r="C562" s="50"/>
      <c r="D562" s="50"/>
    </row>
    <row r="563" spans="1:4" ht="12.75" customHeight="1">
      <c r="A563" s="50"/>
      <c r="B563" s="50"/>
      <c r="C563" s="50"/>
      <c r="D563" s="50"/>
    </row>
    <row r="564" spans="1:4" ht="12.75" customHeight="1">
      <c r="A564" s="50"/>
      <c r="B564" s="50"/>
      <c r="C564" s="50"/>
      <c r="D564" s="50"/>
    </row>
    <row r="565" spans="1:4" ht="12.75" customHeight="1">
      <c r="A565" s="50"/>
      <c r="B565" s="50"/>
      <c r="C565" s="50"/>
      <c r="D565" s="50"/>
    </row>
    <row r="566" spans="1:4" ht="12.75" customHeight="1">
      <c r="A566" s="50"/>
      <c r="B566" s="50"/>
      <c r="C566" s="50"/>
      <c r="D566" s="50"/>
    </row>
    <row r="567" spans="1:4" ht="12.75" customHeight="1">
      <c r="A567" s="50"/>
      <c r="B567" s="50"/>
      <c r="C567" s="50"/>
      <c r="D567" s="50"/>
    </row>
    <row r="568" spans="1:4" ht="12.75" customHeight="1">
      <c r="A568" s="50"/>
      <c r="B568" s="50"/>
      <c r="C568" s="50"/>
      <c r="D568" s="50"/>
    </row>
    <row r="569" spans="1:4" ht="12.75" customHeight="1">
      <c r="A569" s="50"/>
      <c r="B569" s="50"/>
      <c r="C569" s="50"/>
      <c r="D569" s="50"/>
    </row>
    <row r="570" spans="1:4" ht="12.75" customHeight="1">
      <c r="A570" s="50"/>
      <c r="B570" s="50"/>
      <c r="C570" s="50"/>
      <c r="D570" s="50"/>
    </row>
    <row r="571" spans="1:4" ht="12.75" customHeight="1">
      <c r="A571" s="50"/>
      <c r="B571" s="50"/>
      <c r="C571" s="50"/>
      <c r="D571" s="50"/>
    </row>
    <row r="572" spans="1:4" ht="12.75" customHeight="1">
      <c r="A572" s="50"/>
      <c r="B572" s="50"/>
      <c r="C572" s="50"/>
      <c r="D572" s="50"/>
    </row>
    <row r="573" spans="1:4" ht="12.75" customHeight="1">
      <c r="A573" s="50"/>
      <c r="B573" s="50"/>
      <c r="C573" s="50"/>
      <c r="D573" s="50"/>
    </row>
    <row r="574" spans="1:4" ht="12.75" customHeight="1">
      <c r="A574" s="50"/>
      <c r="B574" s="50"/>
      <c r="C574" s="50"/>
      <c r="D574" s="50"/>
    </row>
    <row r="575" spans="1:4" ht="12.75" customHeight="1">
      <c r="A575" s="50"/>
      <c r="B575" s="50"/>
      <c r="C575" s="50"/>
      <c r="D575" s="50"/>
    </row>
    <row r="576" spans="1:4" ht="12.75" customHeight="1">
      <c r="A576" s="50"/>
      <c r="B576" s="50"/>
      <c r="C576" s="50"/>
      <c r="D576" s="50"/>
    </row>
    <row r="577" spans="1:4" ht="12.75" customHeight="1">
      <c r="A577" s="50"/>
      <c r="B577" s="50"/>
      <c r="C577" s="50"/>
      <c r="D577" s="50"/>
    </row>
    <row r="578" spans="1:4" ht="12.75" customHeight="1">
      <c r="A578" s="50"/>
      <c r="B578" s="50"/>
      <c r="C578" s="50"/>
      <c r="D578" s="50"/>
    </row>
    <row r="579" spans="1:4" ht="12.75" customHeight="1">
      <c r="A579" s="50"/>
      <c r="B579" s="50"/>
      <c r="C579" s="50"/>
      <c r="D579" s="50"/>
    </row>
    <row r="580" spans="1:4" ht="12.75" customHeight="1">
      <c r="A580" s="50"/>
      <c r="B580" s="50"/>
      <c r="C580" s="50"/>
      <c r="D580" s="50"/>
    </row>
    <row r="581" spans="1:4" ht="12.75" customHeight="1">
      <c r="A581" s="50"/>
      <c r="B581" s="50"/>
      <c r="C581" s="50"/>
      <c r="D581" s="50"/>
    </row>
    <row r="582" spans="1:4" ht="12.75" customHeight="1">
      <c r="A582" s="50"/>
      <c r="B582" s="50"/>
      <c r="C582" s="50"/>
      <c r="D582" s="50"/>
    </row>
    <row r="583" spans="1:4" ht="12.75" customHeight="1">
      <c r="A583" s="50"/>
      <c r="B583" s="50"/>
      <c r="C583" s="50"/>
      <c r="D583" s="50"/>
    </row>
    <row r="584" spans="1:4" ht="12.75" customHeight="1">
      <c r="A584" s="50"/>
      <c r="B584" s="50"/>
      <c r="C584" s="50"/>
      <c r="D584" s="50"/>
    </row>
    <row r="585" spans="1:4" ht="12.75" customHeight="1">
      <c r="A585" s="50"/>
      <c r="B585" s="50"/>
      <c r="C585" s="50"/>
      <c r="D585" s="50"/>
    </row>
    <row r="586" spans="1:4" ht="12.75" customHeight="1">
      <c r="A586" s="50"/>
      <c r="B586" s="50"/>
      <c r="C586" s="50"/>
      <c r="D586" s="50"/>
    </row>
    <row r="587" spans="1:4" ht="12.75" customHeight="1">
      <c r="A587" s="50"/>
      <c r="B587" s="50"/>
      <c r="C587" s="50"/>
      <c r="D587" s="50"/>
    </row>
    <row r="588" spans="1:4" ht="12.75" customHeight="1">
      <c r="A588" s="50"/>
      <c r="B588" s="50"/>
      <c r="C588" s="50"/>
      <c r="D588" s="50"/>
    </row>
    <row r="589" spans="1:4" ht="12.75" customHeight="1">
      <c r="A589" s="50"/>
      <c r="B589" s="50"/>
      <c r="C589" s="50"/>
      <c r="D589" s="50"/>
    </row>
    <row r="590" spans="1:4" ht="12.75" customHeight="1">
      <c r="A590" s="50"/>
      <c r="B590" s="50"/>
      <c r="C590" s="50"/>
      <c r="D590" s="50"/>
    </row>
    <row r="591" spans="1:4" ht="12.75" customHeight="1">
      <c r="A591" s="50"/>
      <c r="B591" s="50"/>
      <c r="C591" s="50"/>
      <c r="D591" s="50"/>
    </row>
    <row r="592" spans="1:4" ht="12.75" customHeight="1">
      <c r="A592" s="50"/>
      <c r="B592" s="50"/>
      <c r="C592" s="50"/>
      <c r="D592" s="50"/>
    </row>
    <row r="593" spans="1:4" ht="12.75" customHeight="1">
      <c r="A593" s="50"/>
      <c r="B593" s="50"/>
      <c r="C593" s="50"/>
      <c r="D593" s="50"/>
    </row>
    <row r="594" spans="1:4" ht="12.75" customHeight="1">
      <c r="A594" s="50"/>
      <c r="B594" s="50"/>
      <c r="C594" s="50"/>
      <c r="D594" s="50"/>
    </row>
    <row r="595" spans="1:4" ht="12.75" customHeight="1">
      <c r="A595" s="50"/>
      <c r="B595" s="50"/>
      <c r="C595" s="50"/>
      <c r="D595" s="50"/>
    </row>
    <row r="596" spans="1:4" ht="12.75" customHeight="1">
      <c r="A596" s="50"/>
      <c r="B596" s="50"/>
      <c r="C596" s="50"/>
      <c r="D596" s="50"/>
    </row>
    <row r="597" spans="1:4" ht="12.75" customHeight="1">
      <c r="A597" s="50"/>
      <c r="B597" s="50"/>
      <c r="C597" s="50"/>
      <c r="D597" s="50"/>
    </row>
    <row r="598" spans="1:4" ht="12.75" customHeight="1">
      <c r="A598" s="50"/>
      <c r="B598" s="50"/>
      <c r="C598" s="50"/>
      <c r="D598" s="50"/>
    </row>
    <row r="599" spans="1:4" ht="12.75" customHeight="1">
      <c r="A599" s="50"/>
      <c r="B599" s="50"/>
      <c r="C599" s="50"/>
      <c r="D599" s="50"/>
    </row>
    <row r="600" spans="1:4" ht="12.75" customHeight="1">
      <c r="A600" s="50"/>
      <c r="B600" s="50"/>
      <c r="C600" s="50"/>
      <c r="D600" s="50"/>
    </row>
    <row r="601" spans="1:4" ht="12.75" customHeight="1">
      <c r="A601" s="50"/>
      <c r="B601" s="50"/>
      <c r="C601" s="50"/>
      <c r="D601" s="50"/>
    </row>
    <row r="602" spans="1:4" ht="12.75" customHeight="1">
      <c r="A602" s="50"/>
      <c r="B602" s="50"/>
      <c r="C602" s="50"/>
      <c r="D602" s="50"/>
    </row>
    <row r="603" spans="1:4" ht="12.75" customHeight="1">
      <c r="A603" s="50"/>
      <c r="B603" s="50"/>
      <c r="C603" s="50"/>
      <c r="D603" s="50"/>
    </row>
    <row r="604" spans="1:4" ht="12.75" customHeight="1">
      <c r="A604" s="50"/>
      <c r="B604" s="50"/>
      <c r="C604" s="50"/>
      <c r="D604" s="50"/>
    </row>
    <row r="605" spans="1:4" ht="12.75" customHeight="1">
      <c r="A605" s="50"/>
      <c r="B605" s="50"/>
      <c r="C605" s="50"/>
      <c r="D605" s="50"/>
    </row>
    <row r="606" spans="1:4" ht="12.75" customHeight="1">
      <c r="A606" s="50"/>
      <c r="B606" s="50"/>
      <c r="C606" s="50"/>
      <c r="D606" s="50"/>
    </row>
    <row r="607" spans="1:4" ht="12.75" customHeight="1">
      <c r="A607" s="50"/>
      <c r="B607" s="50"/>
      <c r="C607" s="50"/>
      <c r="D607" s="50"/>
    </row>
    <row r="608" spans="1:4" ht="12.75" customHeight="1">
      <c r="A608" s="50"/>
      <c r="B608" s="50"/>
      <c r="C608" s="50"/>
      <c r="D608" s="50"/>
    </row>
    <row r="609" spans="1:4" ht="12.75" customHeight="1">
      <c r="A609" s="50"/>
      <c r="B609" s="50"/>
      <c r="C609" s="50"/>
      <c r="D609" s="50"/>
    </row>
    <row r="610" spans="1:4" ht="12.75" customHeight="1">
      <c r="A610" s="50"/>
      <c r="B610" s="50"/>
      <c r="C610" s="50"/>
      <c r="D610" s="50"/>
    </row>
    <row r="611" spans="1:4" ht="12.75" customHeight="1">
      <c r="A611" s="50"/>
      <c r="B611" s="50"/>
      <c r="C611" s="50"/>
      <c r="D611" s="50"/>
    </row>
    <row r="612" spans="1:4" ht="12.75" customHeight="1">
      <c r="A612" s="50"/>
      <c r="B612" s="50"/>
      <c r="C612" s="50"/>
      <c r="D612" s="50"/>
    </row>
    <row r="613" spans="1:4" ht="12.75" customHeight="1">
      <c r="A613" s="50"/>
      <c r="B613" s="50"/>
      <c r="C613" s="50"/>
      <c r="D613" s="50"/>
    </row>
    <row r="614" spans="1:4" ht="12.75" customHeight="1">
      <c r="A614" s="50"/>
      <c r="B614" s="50"/>
      <c r="C614" s="50"/>
      <c r="D614" s="50"/>
    </row>
    <row r="615" spans="1:4" ht="12.75" customHeight="1">
      <c r="A615" s="50"/>
      <c r="B615" s="50"/>
      <c r="C615" s="50"/>
      <c r="D615" s="50"/>
    </row>
    <row r="616" spans="1:4" ht="12.75" customHeight="1">
      <c r="A616" s="50"/>
      <c r="B616" s="50"/>
      <c r="C616" s="50"/>
      <c r="D616" s="50"/>
    </row>
    <row r="617" spans="1:4" ht="12.75" customHeight="1">
      <c r="A617" s="50"/>
      <c r="B617" s="50"/>
      <c r="C617" s="50"/>
      <c r="D617" s="50"/>
    </row>
    <row r="618" spans="1:4" ht="12.75" customHeight="1">
      <c r="A618" s="50"/>
      <c r="B618" s="50"/>
      <c r="C618" s="50"/>
      <c r="D618" s="50"/>
    </row>
    <row r="619" spans="1:4" ht="12.75" customHeight="1">
      <c r="A619" s="50"/>
      <c r="B619" s="50"/>
      <c r="C619" s="50"/>
      <c r="D619" s="50"/>
    </row>
    <row r="620" spans="1:4" ht="12.75" customHeight="1">
      <c r="A620" s="50"/>
      <c r="B620" s="50"/>
      <c r="C620" s="50"/>
      <c r="D620" s="50"/>
    </row>
    <row r="621" spans="1:4" ht="12.75" customHeight="1">
      <c r="A621" s="50"/>
      <c r="B621" s="50"/>
      <c r="C621" s="50"/>
      <c r="D621" s="50"/>
    </row>
    <row r="622" spans="1:4" ht="12.75" customHeight="1">
      <c r="A622" s="50"/>
      <c r="B622" s="50"/>
      <c r="C622" s="50"/>
      <c r="D622" s="50"/>
    </row>
    <row r="623" spans="1:4" ht="12.75" customHeight="1">
      <c r="A623" s="50"/>
      <c r="B623" s="50"/>
      <c r="C623" s="50"/>
      <c r="D623" s="50"/>
    </row>
    <row r="624" spans="1:4" ht="12.75" customHeight="1">
      <c r="A624" s="50"/>
      <c r="B624" s="50"/>
      <c r="C624" s="50"/>
      <c r="D624" s="50"/>
    </row>
    <row r="625" spans="1:4" ht="12.75" customHeight="1">
      <c r="A625" s="50"/>
      <c r="B625" s="50"/>
      <c r="C625" s="50"/>
      <c r="D625" s="50"/>
    </row>
    <row r="626" spans="1:4" ht="12.75" customHeight="1">
      <c r="A626" s="50"/>
      <c r="B626" s="50"/>
      <c r="C626" s="50"/>
      <c r="D626" s="50"/>
    </row>
    <row r="627" spans="1:4" ht="12.75" customHeight="1">
      <c r="A627" s="50"/>
      <c r="B627" s="50"/>
      <c r="C627" s="50"/>
      <c r="D627" s="50"/>
    </row>
    <row r="628" spans="1:4" ht="12.75" customHeight="1">
      <c r="A628" s="50"/>
      <c r="B628" s="50"/>
      <c r="C628" s="50"/>
      <c r="D628" s="50"/>
    </row>
    <row r="629" spans="1:4" ht="12.75" customHeight="1">
      <c r="A629" s="50"/>
      <c r="B629" s="50"/>
      <c r="C629" s="50"/>
      <c r="D629" s="50"/>
    </row>
    <row r="630" spans="1:4" ht="12.75" customHeight="1">
      <c r="A630" s="50"/>
      <c r="B630" s="50"/>
      <c r="C630" s="50"/>
      <c r="D630" s="50"/>
    </row>
    <row r="631" spans="1:4" ht="12.75" customHeight="1">
      <c r="A631" s="50"/>
      <c r="B631" s="50"/>
      <c r="C631" s="50"/>
      <c r="D631" s="50"/>
    </row>
    <row r="632" spans="1:4" ht="12.75" customHeight="1">
      <c r="A632" s="50"/>
      <c r="B632" s="50"/>
      <c r="C632" s="50"/>
      <c r="D632" s="50"/>
    </row>
    <row r="633" spans="1:4" ht="12.75" customHeight="1">
      <c r="A633" s="50"/>
      <c r="B633" s="50"/>
      <c r="C633" s="50"/>
      <c r="D633" s="50"/>
    </row>
    <row r="634" spans="1:4" ht="12.75" customHeight="1">
      <c r="A634" s="50"/>
      <c r="B634" s="50"/>
      <c r="C634" s="50"/>
      <c r="D634" s="50"/>
    </row>
    <row r="635" spans="1:4" ht="12.75" customHeight="1">
      <c r="A635" s="50"/>
      <c r="B635" s="50"/>
      <c r="C635" s="50"/>
      <c r="D635" s="50"/>
    </row>
    <row r="636" spans="1:4" ht="12.75" customHeight="1">
      <c r="A636" s="50"/>
      <c r="B636" s="50"/>
      <c r="C636" s="50"/>
      <c r="D636" s="50"/>
    </row>
    <row r="637" spans="1:4" ht="12.75" customHeight="1">
      <c r="A637" s="50"/>
      <c r="B637" s="50"/>
      <c r="C637" s="50"/>
      <c r="D637" s="50"/>
    </row>
    <row r="638" spans="1:4" ht="12.75" customHeight="1">
      <c r="A638" s="50"/>
      <c r="B638" s="50"/>
      <c r="C638" s="50"/>
      <c r="D638" s="50"/>
    </row>
    <row r="639" spans="1:4" ht="12.75" customHeight="1">
      <c r="A639" s="50"/>
      <c r="B639" s="50"/>
      <c r="C639" s="50"/>
      <c r="D639" s="50"/>
    </row>
    <row r="640" spans="1:4" ht="12.75" customHeight="1">
      <c r="A640" s="50"/>
      <c r="B640" s="50"/>
      <c r="C640" s="50"/>
      <c r="D640" s="50"/>
    </row>
    <row r="641" spans="1:4" ht="12.75" customHeight="1">
      <c r="A641" s="50"/>
      <c r="B641" s="50"/>
      <c r="C641" s="50"/>
      <c r="D641" s="50"/>
    </row>
    <row r="642" spans="1:4" ht="12.75" customHeight="1">
      <c r="A642" s="50"/>
      <c r="B642" s="50"/>
      <c r="C642" s="50"/>
      <c r="D642" s="50"/>
    </row>
    <row r="643" spans="1:4" ht="12.75" customHeight="1">
      <c r="A643" s="50"/>
      <c r="B643" s="50"/>
      <c r="C643" s="50"/>
      <c r="D643" s="50"/>
    </row>
    <row r="644" spans="1:4" ht="12.75" customHeight="1">
      <c r="A644" s="50"/>
      <c r="B644" s="50"/>
      <c r="C644" s="50"/>
      <c r="D644" s="50"/>
    </row>
    <row r="645" spans="1:4" ht="12.75" customHeight="1">
      <c r="A645" s="50"/>
      <c r="B645" s="50"/>
      <c r="C645" s="50"/>
      <c r="D645" s="50"/>
    </row>
    <row r="646" spans="1:4" ht="12.75" customHeight="1">
      <c r="A646" s="50"/>
      <c r="B646" s="50"/>
      <c r="C646" s="50"/>
      <c r="D646" s="50"/>
    </row>
    <row r="647" spans="1:4" ht="12.75" customHeight="1">
      <c r="A647" s="50"/>
      <c r="B647" s="50"/>
      <c r="C647" s="50"/>
      <c r="D647" s="50"/>
    </row>
    <row r="648" spans="1:4" ht="12.75" customHeight="1">
      <c r="A648" s="50"/>
      <c r="B648" s="50"/>
      <c r="C648" s="50"/>
      <c r="D648" s="50"/>
    </row>
    <row r="649" spans="1:4" ht="12.75" customHeight="1">
      <c r="A649" s="50"/>
      <c r="B649" s="50"/>
      <c r="C649" s="50"/>
      <c r="D649" s="50"/>
    </row>
    <row r="650" spans="1:4" ht="12.75" customHeight="1">
      <c r="A650" s="50"/>
      <c r="B650" s="50"/>
      <c r="C650" s="50"/>
      <c r="D650" s="50"/>
    </row>
    <row r="651" spans="1:4" ht="12.75" customHeight="1">
      <c r="A651" s="50"/>
      <c r="B651" s="50"/>
      <c r="C651" s="50"/>
      <c r="D651" s="50"/>
    </row>
    <row r="652" spans="1:4" ht="12.75" customHeight="1">
      <c r="A652" s="50"/>
      <c r="B652" s="50"/>
      <c r="C652" s="50"/>
      <c r="D652" s="50"/>
    </row>
    <row r="653" spans="1:4" ht="12.75" customHeight="1">
      <c r="A653" s="50"/>
      <c r="B653" s="50"/>
      <c r="C653" s="50"/>
      <c r="D653" s="50"/>
    </row>
    <row r="654" spans="1:4" ht="12.75" customHeight="1">
      <c r="A654" s="50"/>
      <c r="B654" s="50"/>
      <c r="C654" s="50"/>
      <c r="D654" s="50"/>
    </row>
    <row r="655" spans="1:4" ht="12.75" customHeight="1">
      <c r="A655" s="50"/>
      <c r="B655" s="50"/>
      <c r="C655" s="50"/>
      <c r="D655" s="50"/>
    </row>
    <row r="656" spans="1:4" ht="12.75" customHeight="1">
      <c r="A656" s="50"/>
      <c r="B656" s="50"/>
      <c r="C656" s="50"/>
      <c r="D656" s="50"/>
    </row>
    <row r="657" spans="1:4" ht="12.75" customHeight="1">
      <c r="A657" s="50"/>
      <c r="B657" s="50"/>
      <c r="C657" s="50"/>
      <c r="D657" s="50"/>
    </row>
    <row r="658" spans="1:4" ht="12.75" customHeight="1">
      <c r="A658" s="50"/>
      <c r="B658" s="50"/>
      <c r="C658" s="50"/>
      <c r="D658" s="50"/>
    </row>
    <row r="659" spans="1:4" ht="12.75" customHeight="1">
      <c r="A659" s="50"/>
      <c r="B659" s="50"/>
      <c r="C659" s="50"/>
      <c r="D659" s="50"/>
    </row>
    <row r="660" spans="1:4" ht="12.75" customHeight="1">
      <c r="A660" s="50"/>
      <c r="B660" s="50"/>
      <c r="C660" s="50"/>
      <c r="D660" s="50"/>
    </row>
    <row r="661" spans="1:4" ht="12.75" customHeight="1">
      <c r="A661" s="50"/>
      <c r="B661" s="50"/>
      <c r="C661" s="50"/>
      <c r="D661" s="50"/>
    </row>
    <row r="662" spans="1:4" ht="12.75" customHeight="1">
      <c r="A662" s="50"/>
      <c r="B662" s="50"/>
      <c r="C662" s="50"/>
      <c r="D662" s="50"/>
    </row>
    <row r="663" spans="1:4" ht="12.75" customHeight="1">
      <c r="A663" s="50"/>
      <c r="B663" s="50"/>
      <c r="C663" s="50"/>
      <c r="D663" s="50"/>
    </row>
    <row r="664" spans="1:4" ht="12.75" customHeight="1">
      <c r="A664" s="50"/>
      <c r="B664" s="50"/>
      <c r="C664" s="50"/>
      <c r="D664" s="50"/>
    </row>
    <row r="665" spans="1:4" ht="12.75" customHeight="1">
      <c r="A665" s="50"/>
      <c r="B665" s="50"/>
      <c r="C665" s="50"/>
      <c r="D665" s="50"/>
    </row>
    <row r="666" spans="1:4" ht="12.75" customHeight="1">
      <c r="A666" s="50"/>
      <c r="B666" s="50"/>
      <c r="C666" s="50"/>
      <c r="D666" s="50"/>
    </row>
    <row r="667" spans="1:4" ht="12.75" customHeight="1">
      <c r="A667" s="50"/>
      <c r="B667" s="50"/>
      <c r="C667" s="50"/>
      <c r="D667" s="50"/>
    </row>
    <row r="668" spans="1:4" ht="12.75" customHeight="1">
      <c r="A668" s="50"/>
      <c r="B668" s="50"/>
      <c r="C668" s="50"/>
      <c r="D668" s="50"/>
    </row>
    <row r="669" spans="1:4" ht="12.75" customHeight="1">
      <c r="A669" s="50"/>
      <c r="B669" s="50"/>
      <c r="C669" s="50"/>
      <c r="D669" s="50"/>
    </row>
    <row r="670" spans="1:4" ht="12.75" customHeight="1">
      <c r="A670" s="50"/>
      <c r="B670" s="50"/>
      <c r="C670" s="50"/>
      <c r="D670" s="50"/>
    </row>
    <row r="671" spans="1:4" ht="12.75" customHeight="1">
      <c r="A671" s="50"/>
      <c r="B671" s="50"/>
      <c r="C671" s="50"/>
      <c r="D671" s="50"/>
    </row>
    <row r="672" spans="1:4" ht="12.75" customHeight="1">
      <c r="A672" s="50"/>
      <c r="B672" s="50"/>
      <c r="C672" s="50"/>
      <c r="D672" s="50"/>
    </row>
    <row r="673" spans="1:4" ht="12.75" customHeight="1">
      <c r="A673" s="50"/>
      <c r="B673" s="50"/>
      <c r="C673" s="50"/>
      <c r="D673" s="50"/>
    </row>
    <row r="674" spans="1:4" ht="12.75" customHeight="1">
      <c r="A674" s="50"/>
      <c r="B674" s="50"/>
      <c r="C674" s="50"/>
      <c r="D674" s="50"/>
    </row>
    <row r="675" spans="1:4" ht="12.75" customHeight="1">
      <c r="A675" s="50"/>
      <c r="B675" s="50"/>
      <c r="C675" s="50"/>
      <c r="D675" s="50"/>
    </row>
    <row r="676" spans="1:4" ht="12.75" customHeight="1">
      <c r="A676" s="50"/>
      <c r="B676" s="50"/>
      <c r="C676" s="50"/>
      <c r="D676" s="50"/>
    </row>
    <row r="677" spans="1:4" ht="12.75" customHeight="1">
      <c r="A677" s="50"/>
      <c r="B677" s="50"/>
      <c r="C677" s="50"/>
      <c r="D677" s="50"/>
    </row>
    <row r="678" spans="1:4" ht="12.75" customHeight="1">
      <c r="A678" s="50"/>
      <c r="B678" s="50"/>
      <c r="C678" s="50"/>
      <c r="D678" s="50"/>
    </row>
    <row r="679" spans="1:4" ht="12.75" customHeight="1">
      <c r="A679" s="50"/>
      <c r="B679" s="50"/>
      <c r="C679" s="50"/>
      <c r="D679" s="50"/>
    </row>
    <row r="680" spans="1:4" ht="12.75" customHeight="1">
      <c r="A680" s="50"/>
      <c r="B680" s="50"/>
      <c r="C680" s="50"/>
      <c r="D680" s="50"/>
    </row>
    <row r="681" spans="1:4" ht="12.75" customHeight="1">
      <c r="A681" s="50"/>
      <c r="B681" s="50"/>
      <c r="C681" s="50"/>
      <c r="D681" s="50"/>
    </row>
    <row r="682" spans="1:4" ht="12.75" customHeight="1">
      <c r="A682" s="50"/>
      <c r="B682" s="50"/>
      <c r="C682" s="50"/>
      <c r="D682" s="50"/>
    </row>
    <row r="683" spans="1:4" ht="12.75" customHeight="1">
      <c r="A683" s="50"/>
      <c r="B683" s="50"/>
      <c r="C683" s="50"/>
      <c r="D683" s="50"/>
    </row>
    <row r="684" spans="1:4" ht="12.75" customHeight="1">
      <c r="A684" s="50"/>
      <c r="B684" s="50"/>
      <c r="C684" s="50"/>
      <c r="D684" s="50"/>
    </row>
    <row r="685" spans="1:4" ht="12.75" customHeight="1">
      <c r="A685" s="50"/>
      <c r="B685" s="50"/>
      <c r="C685" s="50"/>
      <c r="D685" s="50"/>
    </row>
    <row r="686" spans="1:4" ht="12.75" customHeight="1">
      <c r="A686" s="50"/>
      <c r="B686" s="50"/>
      <c r="C686" s="50"/>
      <c r="D686" s="50"/>
    </row>
    <row r="687" spans="1:4" ht="12.75" customHeight="1">
      <c r="A687" s="50"/>
      <c r="B687" s="50"/>
      <c r="C687" s="50"/>
      <c r="D687" s="50"/>
    </row>
    <row r="688" spans="1:4" ht="12.75" customHeight="1">
      <c r="A688" s="50"/>
      <c r="B688" s="50"/>
      <c r="C688" s="50"/>
      <c r="D688" s="50"/>
    </row>
    <row r="689" spans="1:4" ht="12.75" customHeight="1">
      <c r="A689" s="50"/>
      <c r="B689" s="50"/>
      <c r="C689" s="50"/>
      <c r="D689" s="50"/>
    </row>
    <row r="690" spans="1:4" ht="12.75" customHeight="1">
      <c r="A690" s="50"/>
      <c r="B690" s="50"/>
      <c r="C690" s="50"/>
      <c r="D690" s="50"/>
    </row>
    <row r="691" spans="1:4" ht="12.75" customHeight="1">
      <c r="A691" s="50"/>
      <c r="B691" s="50"/>
      <c r="C691" s="50"/>
      <c r="D691" s="50"/>
    </row>
    <row r="692" spans="1:4" ht="12.75" customHeight="1">
      <c r="A692" s="50"/>
      <c r="B692" s="50"/>
      <c r="C692" s="50"/>
      <c r="D692" s="50"/>
    </row>
    <row r="693" spans="1:4" ht="12.75" customHeight="1">
      <c r="A693" s="50"/>
      <c r="B693" s="50"/>
      <c r="C693" s="50"/>
      <c r="D693" s="50"/>
    </row>
    <row r="694" spans="1:4" ht="12.75" customHeight="1">
      <c r="A694" s="50"/>
      <c r="B694" s="50"/>
      <c r="C694" s="50"/>
      <c r="D694" s="50"/>
    </row>
    <row r="695" spans="1:4" ht="12.75" customHeight="1">
      <c r="A695" s="50"/>
      <c r="B695" s="50"/>
      <c r="C695" s="50"/>
      <c r="D695" s="50"/>
    </row>
    <row r="696" spans="1:4" ht="12.75" customHeight="1">
      <c r="A696" s="50"/>
      <c r="B696" s="50"/>
      <c r="C696" s="50"/>
      <c r="D696" s="50"/>
    </row>
    <row r="697" spans="1:4" ht="12.75" customHeight="1">
      <c r="A697" s="50"/>
      <c r="B697" s="50"/>
      <c r="C697" s="50"/>
      <c r="D697" s="50"/>
    </row>
    <row r="698" spans="1:4" ht="12.75" customHeight="1">
      <c r="A698" s="50"/>
      <c r="B698" s="50"/>
      <c r="C698" s="50"/>
      <c r="D698" s="50"/>
    </row>
    <row r="699" spans="1:4" ht="12.75" customHeight="1">
      <c r="A699" s="50"/>
      <c r="B699" s="50"/>
      <c r="C699" s="50"/>
      <c r="D699" s="50"/>
    </row>
    <row r="700" spans="1:4" ht="12.75" customHeight="1">
      <c r="A700" s="50"/>
      <c r="B700" s="50"/>
      <c r="C700" s="50"/>
      <c r="D700" s="50"/>
    </row>
    <row r="701" spans="1:4" ht="12.75" customHeight="1">
      <c r="A701" s="50"/>
      <c r="B701" s="50"/>
      <c r="C701" s="50"/>
      <c r="D701" s="50"/>
    </row>
    <row r="702" spans="1:4" ht="12.75" customHeight="1">
      <c r="A702" s="50"/>
      <c r="B702" s="50"/>
      <c r="C702" s="50"/>
      <c r="D702" s="50"/>
    </row>
    <row r="703" spans="1:4" ht="12.75" customHeight="1">
      <c r="A703" s="50"/>
      <c r="B703" s="50"/>
      <c r="C703" s="50"/>
      <c r="D703" s="50"/>
    </row>
    <row r="704" spans="1:4" ht="12.75" customHeight="1">
      <c r="A704" s="50"/>
      <c r="B704" s="50"/>
      <c r="C704" s="50"/>
      <c r="D704" s="50"/>
    </row>
    <row r="705" spans="1:4" ht="12.75" customHeight="1">
      <c r="A705" s="50"/>
      <c r="B705" s="50"/>
      <c r="C705" s="50"/>
      <c r="D705" s="50"/>
    </row>
    <row r="706" spans="1:4" ht="12.75" customHeight="1">
      <c r="A706" s="50"/>
      <c r="B706" s="50"/>
      <c r="C706" s="50"/>
      <c r="D706" s="50"/>
    </row>
    <row r="707" spans="1:4" ht="12.75" customHeight="1">
      <c r="A707" s="50"/>
      <c r="B707" s="50"/>
      <c r="C707" s="50"/>
      <c r="D707" s="50"/>
    </row>
    <row r="708" spans="1:4" ht="12.75" customHeight="1">
      <c r="A708" s="50"/>
      <c r="B708" s="50"/>
      <c r="C708" s="50"/>
      <c r="D708" s="50"/>
    </row>
    <row r="709" spans="1:4" ht="12.75" customHeight="1">
      <c r="A709" s="50"/>
      <c r="B709" s="50"/>
      <c r="C709" s="50"/>
      <c r="D709" s="50"/>
    </row>
    <row r="710" spans="1:4" ht="12.75" customHeight="1">
      <c r="A710" s="50"/>
      <c r="B710" s="50"/>
      <c r="C710" s="50"/>
      <c r="D710" s="50"/>
    </row>
    <row r="711" spans="1:4" ht="12.75" customHeight="1">
      <c r="A711" s="50"/>
      <c r="B711" s="50"/>
      <c r="C711" s="50"/>
      <c r="D711" s="50"/>
    </row>
    <row r="712" spans="1:4" ht="12.75" customHeight="1">
      <c r="A712" s="50"/>
      <c r="B712" s="50"/>
      <c r="C712" s="50"/>
      <c r="D712" s="50"/>
    </row>
    <row r="713" spans="1:4" ht="12.75" customHeight="1">
      <c r="A713" s="50"/>
      <c r="B713" s="50"/>
      <c r="C713" s="50"/>
      <c r="D713" s="50"/>
    </row>
    <row r="714" spans="1:4" ht="12.75" customHeight="1">
      <c r="A714" s="50"/>
      <c r="B714" s="50"/>
      <c r="C714" s="50"/>
      <c r="D714" s="50"/>
    </row>
    <row r="715" spans="1:4" ht="12.75" customHeight="1">
      <c r="A715" s="50"/>
      <c r="B715" s="50"/>
      <c r="C715" s="50"/>
      <c r="D715" s="50"/>
    </row>
    <row r="716" spans="1:4" ht="12.75" customHeight="1">
      <c r="A716" s="50"/>
      <c r="B716" s="50"/>
      <c r="C716" s="50"/>
      <c r="D716" s="50"/>
    </row>
    <row r="717" spans="1:4" ht="12.75" customHeight="1">
      <c r="A717" s="50"/>
      <c r="B717" s="50"/>
      <c r="C717" s="50"/>
      <c r="D717" s="50"/>
    </row>
    <row r="718" spans="1:4" ht="12.75" customHeight="1">
      <c r="A718" s="50"/>
      <c r="B718" s="50"/>
      <c r="C718" s="50"/>
      <c r="D718" s="50"/>
    </row>
    <row r="719" spans="1:4" ht="12.75" customHeight="1">
      <c r="A719" s="50"/>
      <c r="B719" s="50"/>
      <c r="C719" s="50"/>
      <c r="D719" s="50"/>
    </row>
    <row r="720" spans="1:4" ht="12.75" customHeight="1">
      <c r="A720" s="50"/>
      <c r="B720" s="50"/>
      <c r="C720" s="50"/>
      <c r="D720" s="50"/>
    </row>
    <row r="721" spans="1:4" ht="12.75" customHeight="1">
      <c r="A721" s="50"/>
      <c r="B721" s="50"/>
      <c r="C721" s="50"/>
      <c r="D721" s="50"/>
    </row>
    <row r="722" spans="1:4" ht="12.75" customHeight="1">
      <c r="A722" s="50"/>
      <c r="B722" s="50"/>
      <c r="C722" s="50"/>
      <c r="D722" s="50"/>
    </row>
    <row r="723" spans="1:4" ht="12.75" customHeight="1">
      <c r="A723" s="50"/>
      <c r="B723" s="50"/>
      <c r="C723" s="50"/>
      <c r="D723" s="50"/>
    </row>
    <row r="724" spans="1:4" ht="12.75" customHeight="1">
      <c r="A724" s="50"/>
      <c r="B724" s="50"/>
      <c r="C724" s="50"/>
      <c r="D724" s="50"/>
    </row>
    <row r="725" spans="1:4" ht="12.75" customHeight="1">
      <c r="A725" s="50"/>
      <c r="B725" s="50"/>
      <c r="C725" s="50"/>
      <c r="D725" s="50"/>
    </row>
    <row r="726" spans="1:4" ht="12.75" customHeight="1">
      <c r="A726" s="50"/>
      <c r="B726" s="50"/>
      <c r="C726" s="50"/>
      <c r="D726" s="50"/>
    </row>
    <row r="727" spans="1:4" ht="12.75" customHeight="1">
      <c r="A727" s="50"/>
      <c r="B727" s="50"/>
      <c r="C727" s="50"/>
      <c r="D727" s="50"/>
    </row>
    <row r="728" spans="1:4" ht="12.75" customHeight="1">
      <c r="A728" s="50"/>
      <c r="B728" s="50"/>
      <c r="C728" s="50"/>
      <c r="D728" s="50"/>
    </row>
    <row r="729" spans="1:4" ht="12.75" customHeight="1">
      <c r="A729" s="50"/>
      <c r="B729" s="50"/>
      <c r="C729" s="50"/>
      <c r="D729" s="50"/>
    </row>
    <row r="730" spans="1:4" ht="12.75" customHeight="1">
      <c r="A730" s="50"/>
      <c r="B730" s="50"/>
      <c r="C730" s="50"/>
      <c r="D730" s="50"/>
    </row>
    <row r="731" spans="1:4" ht="12.75" customHeight="1">
      <c r="A731" s="50"/>
      <c r="B731" s="50"/>
      <c r="C731" s="50"/>
      <c r="D731" s="50"/>
    </row>
    <row r="732" spans="1:4" ht="12.75" customHeight="1">
      <c r="A732" s="50"/>
      <c r="B732" s="50"/>
      <c r="C732" s="50"/>
      <c r="D732" s="50"/>
    </row>
    <row r="733" spans="1:4" ht="12.75" customHeight="1">
      <c r="A733" s="50"/>
      <c r="B733" s="50"/>
      <c r="C733" s="50"/>
      <c r="D733" s="50"/>
    </row>
    <row r="734" spans="1:4" ht="12.75" customHeight="1">
      <c r="A734" s="50"/>
      <c r="B734" s="50"/>
      <c r="C734" s="50"/>
      <c r="D734" s="50"/>
    </row>
    <row r="735" spans="1:4" ht="12.75" customHeight="1">
      <c r="A735" s="50"/>
      <c r="B735" s="50"/>
      <c r="C735" s="50"/>
      <c r="D735" s="50"/>
    </row>
    <row r="736" spans="1:4" ht="12.75" customHeight="1">
      <c r="A736" s="50"/>
      <c r="B736" s="50"/>
      <c r="C736" s="50"/>
      <c r="D736" s="50"/>
    </row>
    <row r="737" spans="1:4" ht="12.75" customHeight="1">
      <c r="A737" s="50"/>
      <c r="B737" s="50"/>
      <c r="C737" s="50"/>
      <c r="D737" s="50"/>
    </row>
    <row r="738" spans="1:4" ht="12.75" customHeight="1">
      <c r="A738" s="50"/>
      <c r="B738" s="50"/>
      <c r="C738" s="50"/>
      <c r="D738" s="50"/>
    </row>
    <row r="739" spans="1:4" ht="12.75" customHeight="1">
      <c r="A739" s="50"/>
      <c r="B739" s="50"/>
      <c r="C739" s="50"/>
      <c r="D739" s="50"/>
    </row>
    <row r="740" spans="1:4" ht="12.75" customHeight="1">
      <c r="A740" s="50"/>
      <c r="B740" s="50"/>
      <c r="C740" s="50"/>
      <c r="D740" s="50"/>
    </row>
    <row r="741" spans="1:4" ht="12.75" customHeight="1">
      <c r="A741" s="50"/>
      <c r="B741" s="50"/>
      <c r="C741" s="50"/>
      <c r="D741" s="50"/>
    </row>
    <row r="742" spans="1:4" ht="12.75" customHeight="1">
      <c r="A742" s="50"/>
      <c r="B742" s="50"/>
      <c r="C742" s="50"/>
      <c r="D742" s="50"/>
    </row>
    <row r="743" spans="1:4" ht="12.75" customHeight="1">
      <c r="A743" s="50"/>
      <c r="B743" s="50"/>
      <c r="C743" s="50"/>
      <c r="D743" s="50"/>
    </row>
    <row r="744" spans="1:4" ht="12.75" customHeight="1">
      <c r="A744" s="50"/>
      <c r="B744" s="50"/>
      <c r="C744" s="50"/>
      <c r="D744" s="50"/>
    </row>
    <row r="745" spans="1:4" ht="12.75" customHeight="1">
      <c r="A745" s="50"/>
      <c r="B745" s="50"/>
      <c r="C745" s="50"/>
      <c r="D745" s="50"/>
    </row>
    <row r="746" spans="1:4" ht="12.75" customHeight="1">
      <c r="A746" s="50"/>
      <c r="B746" s="50"/>
      <c r="C746" s="50"/>
      <c r="D746" s="50"/>
    </row>
    <row r="747" spans="1:4" ht="12.75" customHeight="1">
      <c r="A747" s="50"/>
      <c r="B747" s="50"/>
      <c r="C747" s="50"/>
      <c r="D747" s="50"/>
    </row>
    <row r="748" spans="1:4" ht="12.75" customHeight="1">
      <c r="A748" s="50"/>
      <c r="B748" s="50"/>
      <c r="C748" s="50"/>
      <c r="D748" s="50"/>
    </row>
    <row r="749" spans="1:4" ht="12.75" customHeight="1">
      <c r="A749" s="50"/>
      <c r="B749" s="50"/>
      <c r="C749" s="50"/>
      <c r="D749" s="50"/>
    </row>
    <row r="750" spans="1:4" ht="12.75" customHeight="1">
      <c r="A750" s="50"/>
      <c r="B750" s="50"/>
      <c r="C750" s="50"/>
      <c r="D750" s="50"/>
    </row>
    <row r="751" spans="1:4" ht="12.75" customHeight="1">
      <c r="A751" s="50"/>
      <c r="B751" s="50"/>
      <c r="C751" s="50"/>
      <c r="D751" s="50"/>
    </row>
    <row r="752" spans="1:4" ht="12.75" customHeight="1">
      <c r="A752" s="50"/>
      <c r="B752" s="50"/>
      <c r="C752" s="50"/>
      <c r="D752" s="50"/>
    </row>
    <row r="753" spans="1:4" ht="12.75" customHeight="1">
      <c r="A753" s="50"/>
      <c r="B753" s="50"/>
      <c r="C753" s="50"/>
      <c r="D753" s="50"/>
    </row>
    <row r="754" spans="1:4" ht="12.75" customHeight="1">
      <c r="A754" s="50"/>
      <c r="B754" s="50"/>
      <c r="C754" s="50"/>
      <c r="D754" s="50"/>
    </row>
    <row r="755" spans="1:4" ht="12.75" customHeight="1">
      <c r="A755" s="50"/>
      <c r="B755" s="50"/>
      <c r="C755" s="50"/>
      <c r="D755" s="50"/>
    </row>
    <row r="756" spans="1:4" ht="12.75" customHeight="1">
      <c r="A756" s="50"/>
      <c r="B756" s="50"/>
      <c r="C756" s="50"/>
      <c r="D756" s="50"/>
    </row>
    <row r="757" spans="1:4" ht="12.75" customHeight="1">
      <c r="A757" s="50"/>
      <c r="B757" s="50"/>
      <c r="C757" s="50"/>
      <c r="D757" s="50"/>
    </row>
    <row r="758" spans="1:4" ht="12.75" customHeight="1">
      <c r="A758" s="50"/>
      <c r="B758" s="50"/>
      <c r="C758" s="50"/>
      <c r="D758" s="50"/>
    </row>
    <row r="759" spans="1:4" ht="12.75" customHeight="1">
      <c r="A759" s="50"/>
      <c r="B759" s="50"/>
      <c r="C759" s="50"/>
      <c r="D759" s="50"/>
    </row>
    <row r="760" spans="1:4" ht="12.75" customHeight="1">
      <c r="A760" s="50"/>
      <c r="B760" s="50"/>
      <c r="C760" s="50"/>
      <c r="D760" s="50"/>
    </row>
    <row r="761" spans="1:4" ht="12.75" customHeight="1">
      <c r="A761" s="50"/>
      <c r="B761" s="50"/>
      <c r="C761" s="50"/>
      <c r="D761" s="50"/>
    </row>
    <row r="762" spans="1:4" ht="12.75" customHeight="1">
      <c r="A762" s="50"/>
      <c r="B762" s="50"/>
      <c r="C762" s="50"/>
      <c r="D762" s="50"/>
    </row>
    <row r="763" spans="1:4" ht="12.75" customHeight="1">
      <c r="A763" s="50"/>
      <c r="B763" s="50"/>
      <c r="C763" s="50"/>
      <c r="D763" s="50"/>
    </row>
    <row r="764" spans="1:4" ht="12.75" customHeight="1">
      <c r="A764" s="50"/>
      <c r="B764" s="50"/>
      <c r="C764" s="50"/>
      <c r="D764" s="50"/>
    </row>
    <row r="765" spans="1:4" ht="12.75" customHeight="1">
      <c r="A765" s="50"/>
      <c r="B765" s="50"/>
      <c r="C765" s="50"/>
      <c r="D765" s="50"/>
    </row>
    <row r="766" spans="1:4" ht="12.75" customHeight="1">
      <c r="A766" s="50"/>
      <c r="B766" s="50"/>
      <c r="C766" s="50"/>
      <c r="D766" s="50"/>
    </row>
    <row r="767" spans="1:4" ht="12.75" customHeight="1">
      <c r="A767" s="50"/>
      <c r="B767" s="50"/>
      <c r="C767" s="50"/>
      <c r="D767" s="50"/>
    </row>
    <row r="768" spans="1:4" ht="12.75" customHeight="1">
      <c r="A768" s="50"/>
      <c r="B768" s="50"/>
      <c r="C768" s="50"/>
      <c r="D768" s="50"/>
    </row>
    <row r="769" spans="1:4" ht="12.75" customHeight="1">
      <c r="A769" s="50"/>
      <c r="B769" s="50"/>
      <c r="C769" s="50"/>
      <c r="D769" s="50"/>
    </row>
    <row r="770" spans="1:4" ht="12.75" customHeight="1">
      <c r="A770" s="50"/>
      <c r="B770" s="50"/>
      <c r="C770" s="50"/>
      <c r="D770" s="50"/>
    </row>
    <row r="771" spans="1:4" ht="12.75" customHeight="1">
      <c r="A771" s="50"/>
      <c r="B771" s="50"/>
      <c r="C771" s="50"/>
      <c r="D771" s="50"/>
    </row>
    <row r="772" spans="1:4" ht="12.75" customHeight="1">
      <c r="A772" s="50"/>
      <c r="B772" s="50"/>
      <c r="C772" s="50"/>
      <c r="D772" s="50"/>
    </row>
    <row r="773" spans="1:4" ht="12.75" customHeight="1">
      <c r="A773" s="50"/>
      <c r="B773" s="50"/>
      <c r="C773" s="50"/>
      <c r="D773" s="50"/>
    </row>
    <row r="774" spans="1:4" ht="12.75" customHeight="1">
      <c r="A774" s="50"/>
      <c r="B774" s="50"/>
      <c r="C774" s="50"/>
      <c r="D774" s="50"/>
    </row>
    <row r="775" spans="1:4" ht="12.75" customHeight="1">
      <c r="A775" s="50"/>
      <c r="B775" s="50"/>
      <c r="C775" s="50"/>
      <c r="D775" s="50"/>
    </row>
    <row r="776" spans="1:4" ht="12.75" customHeight="1">
      <c r="A776" s="50"/>
      <c r="B776" s="50"/>
      <c r="C776" s="50"/>
      <c r="D776" s="50"/>
    </row>
    <row r="777" spans="1:4" ht="12.75" customHeight="1">
      <c r="A777" s="50"/>
      <c r="B777" s="50"/>
      <c r="C777" s="50"/>
      <c r="D777" s="50"/>
    </row>
    <row r="778" spans="1:4" ht="12.75" customHeight="1">
      <c r="A778" s="50"/>
      <c r="B778" s="50"/>
      <c r="C778" s="50"/>
      <c r="D778" s="50"/>
    </row>
    <row r="779" spans="1:4" ht="12.75" customHeight="1">
      <c r="A779" s="50"/>
      <c r="B779" s="50"/>
      <c r="C779" s="50"/>
      <c r="D779" s="50"/>
    </row>
    <row r="780" spans="1:4" ht="12.75" customHeight="1">
      <c r="A780" s="50"/>
      <c r="B780" s="50"/>
      <c r="C780" s="50"/>
      <c r="D780" s="50"/>
    </row>
    <row r="781" spans="1:4" ht="12.75" customHeight="1">
      <c r="A781" s="50"/>
      <c r="B781" s="50"/>
      <c r="C781" s="50"/>
      <c r="D781" s="50"/>
    </row>
    <row r="782" spans="1:4" ht="12.75" customHeight="1">
      <c r="A782" s="50"/>
      <c r="B782" s="50"/>
      <c r="C782" s="50"/>
      <c r="D782" s="50"/>
    </row>
    <row r="783" spans="1:4" ht="12.75" customHeight="1">
      <c r="A783" s="50"/>
      <c r="B783" s="50"/>
      <c r="C783" s="50"/>
      <c r="D783" s="50"/>
    </row>
    <row r="784" spans="1:4" ht="12.75" customHeight="1">
      <c r="A784" s="50"/>
      <c r="B784" s="50"/>
      <c r="C784" s="50"/>
      <c r="D784" s="50"/>
    </row>
    <row r="785" spans="1:4" ht="12.75" customHeight="1">
      <c r="A785" s="50"/>
      <c r="B785" s="50"/>
      <c r="C785" s="50"/>
      <c r="D785" s="50"/>
    </row>
    <row r="786" spans="1:4" ht="12.75" customHeight="1">
      <c r="A786" s="50"/>
      <c r="B786" s="50"/>
      <c r="C786" s="50"/>
      <c r="D786" s="50"/>
    </row>
    <row r="787" spans="1:4" ht="12.75" customHeight="1">
      <c r="A787" s="50"/>
      <c r="B787" s="50"/>
      <c r="C787" s="50"/>
      <c r="D787" s="50"/>
    </row>
    <row r="788" spans="1:4" ht="12.75" customHeight="1">
      <c r="A788" s="50"/>
      <c r="B788" s="50"/>
      <c r="C788" s="50"/>
      <c r="D788" s="50"/>
    </row>
    <row r="789" spans="1:4" ht="12.75" customHeight="1">
      <c r="A789" s="50"/>
      <c r="B789" s="50"/>
      <c r="C789" s="50"/>
      <c r="D789" s="50"/>
    </row>
    <row r="790" spans="1:4" ht="12.75" customHeight="1">
      <c r="A790" s="50"/>
      <c r="B790" s="50"/>
      <c r="C790" s="50"/>
      <c r="D790" s="50"/>
    </row>
    <row r="791" spans="1:4" ht="12.75" customHeight="1">
      <c r="A791" s="50"/>
      <c r="B791" s="50"/>
      <c r="C791" s="50"/>
      <c r="D791" s="50"/>
    </row>
    <row r="792" spans="1:4" ht="12.75" customHeight="1">
      <c r="A792" s="50"/>
      <c r="B792" s="50"/>
      <c r="C792" s="50"/>
      <c r="D792" s="50"/>
    </row>
    <row r="793" spans="1:4" ht="12.75" customHeight="1">
      <c r="A793" s="50"/>
      <c r="B793" s="50"/>
      <c r="C793" s="50"/>
      <c r="D793" s="50"/>
    </row>
    <row r="794" spans="1:4" ht="12.75" customHeight="1">
      <c r="A794" s="50"/>
      <c r="B794" s="50"/>
      <c r="C794" s="50"/>
      <c r="D794" s="50"/>
    </row>
    <row r="795" spans="1:4" ht="12.75" customHeight="1">
      <c r="A795" s="50"/>
      <c r="B795" s="50"/>
      <c r="C795" s="50"/>
      <c r="D795" s="50"/>
    </row>
    <row r="796" spans="1:4" ht="12.75" customHeight="1">
      <c r="A796" s="50"/>
      <c r="B796" s="50"/>
      <c r="C796" s="50"/>
      <c r="D796" s="50"/>
    </row>
    <row r="797" spans="1:4" ht="12.75" customHeight="1">
      <c r="A797" s="50"/>
      <c r="B797" s="50"/>
      <c r="C797" s="50"/>
      <c r="D797" s="50"/>
    </row>
    <row r="798" spans="1:4" ht="12.75" customHeight="1">
      <c r="A798" s="50"/>
      <c r="B798" s="50"/>
      <c r="C798" s="50"/>
      <c r="D798" s="50"/>
    </row>
    <row r="799" spans="1:4" ht="12.75" customHeight="1">
      <c r="A799" s="50"/>
      <c r="B799" s="50"/>
      <c r="C799" s="50"/>
      <c r="D799" s="50"/>
    </row>
    <row r="800" spans="1:4" ht="12.75" customHeight="1">
      <c r="A800" s="50"/>
      <c r="B800" s="50"/>
      <c r="C800" s="50"/>
      <c r="D800" s="50"/>
    </row>
    <row r="801" spans="1:4" ht="12.75" customHeight="1">
      <c r="A801" s="50"/>
      <c r="B801" s="50"/>
      <c r="C801" s="50"/>
      <c r="D801" s="50"/>
    </row>
    <row r="802" spans="1:4" ht="12.75" customHeight="1">
      <c r="A802" s="50"/>
      <c r="B802" s="50"/>
      <c r="C802" s="50"/>
      <c r="D802" s="50"/>
    </row>
    <row r="803" spans="1:4" ht="12.75" customHeight="1">
      <c r="A803" s="50"/>
      <c r="B803" s="50"/>
      <c r="C803" s="50"/>
      <c r="D803" s="50"/>
    </row>
    <row r="804" spans="1:4" ht="12.75" customHeight="1">
      <c r="A804" s="50"/>
      <c r="B804" s="50"/>
      <c r="C804" s="50"/>
      <c r="D804" s="50"/>
    </row>
    <row r="805" spans="1:4" ht="12.75" customHeight="1">
      <c r="A805" s="50"/>
      <c r="B805" s="50"/>
      <c r="C805" s="50"/>
      <c r="D805" s="50"/>
    </row>
    <row r="806" spans="1:4" ht="12.75" customHeight="1">
      <c r="A806" s="50"/>
      <c r="B806" s="50"/>
      <c r="C806" s="50"/>
      <c r="D806" s="50"/>
    </row>
    <row r="807" spans="1:4" ht="12.75" customHeight="1">
      <c r="A807" s="50"/>
      <c r="B807" s="50"/>
      <c r="C807" s="50"/>
      <c r="D807" s="50"/>
    </row>
    <row r="808" spans="1:4" ht="12.75" customHeight="1">
      <c r="A808" s="50"/>
      <c r="B808" s="50"/>
      <c r="C808" s="50"/>
      <c r="D808" s="50"/>
    </row>
    <row r="809" spans="1:4" ht="12.75" customHeight="1">
      <c r="A809" s="50"/>
      <c r="B809" s="50"/>
      <c r="C809" s="50"/>
      <c r="D809" s="50"/>
    </row>
    <row r="810" spans="1:4" ht="12.75" customHeight="1">
      <c r="A810" s="50"/>
      <c r="B810" s="50"/>
      <c r="C810" s="50"/>
      <c r="D810" s="50"/>
    </row>
    <row r="811" spans="1:4" ht="12.75" customHeight="1">
      <c r="A811" s="50"/>
      <c r="B811" s="50"/>
      <c r="C811" s="50"/>
      <c r="D811" s="50"/>
    </row>
    <row r="812" spans="1:4" ht="12.75" customHeight="1">
      <c r="A812" s="50"/>
      <c r="B812" s="50"/>
      <c r="C812" s="50"/>
      <c r="D812" s="50"/>
    </row>
    <row r="813" spans="1:4" ht="12.75" customHeight="1">
      <c r="A813" s="50"/>
      <c r="B813" s="50"/>
      <c r="C813" s="50"/>
      <c r="D813" s="50"/>
    </row>
    <row r="814" spans="1:4" ht="12.75" customHeight="1">
      <c r="A814" s="50"/>
      <c r="B814" s="50"/>
      <c r="C814" s="50"/>
      <c r="D814" s="50"/>
    </row>
    <row r="815" spans="1:4" ht="12.75" customHeight="1">
      <c r="A815" s="50"/>
      <c r="B815" s="50"/>
      <c r="C815" s="50"/>
      <c r="D815" s="50"/>
    </row>
    <row r="816" spans="1:4" ht="12.75" customHeight="1">
      <c r="A816" s="50"/>
      <c r="B816" s="50"/>
      <c r="C816" s="50"/>
      <c r="D816" s="50"/>
    </row>
    <row r="817" spans="1:4" ht="12.75" customHeight="1">
      <c r="A817" s="50"/>
      <c r="B817" s="50"/>
      <c r="C817" s="50"/>
      <c r="D817" s="50"/>
    </row>
    <row r="818" spans="1:4" ht="12.75" customHeight="1">
      <c r="A818" s="50"/>
      <c r="B818" s="50"/>
      <c r="C818" s="50"/>
      <c r="D818" s="50"/>
    </row>
    <row r="819" spans="1:4" ht="12.75" customHeight="1">
      <c r="A819" s="50"/>
      <c r="B819" s="50"/>
      <c r="C819" s="50"/>
      <c r="D819" s="50"/>
    </row>
    <row r="820" spans="1:4" ht="12.75" customHeight="1">
      <c r="A820" s="50"/>
      <c r="B820" s="50"/>
      <c r="C820" s="50"/>
      <c r="D820" s="50"/>
    </row>
    <row r="821" spans="1:4" ht="12.75" customHeight="1">
      <c r="A821" s="50"/>
      <c r="B821" s="50"/>
      <c r="C821" s="50"/>
      <c r="D821" s="50"/>
    </row>
    <row r="822" spans="1:4" ht="12.75" customHeight="1">
      <c r="A822" s="50"/>
      <c r="B822" s="50"/>
      <c r="C822" s="50"/>
      <c r="D822" s="50"/>
    </row>
    <row r="823" spans="1:4" ht="12.75" customHeight="1">
      <c r="A823" s="50"/>
      <c r="B823" s="50"/>
      <c r="C823" s="50"/>
      <c r="D823" s="50"/>
    </row>
    <row r="824" spans="1:4" ht="12.75" customHeight="1">
      <c r="A824" s="50"/>
      <c r="B824" s="50"/>
      <c r="C824" s="50"/>
      <c r="D824" s="50"/>
    </row>
    <row r="825" spans="1:4" ht="12.75" customHeight="1">
      <c r="A825" s="50"/>
      <c r="B825" s="50"/>
      <c r="C825" s="50"/>
      <c r="D825" s="50"/>
    </row>
    <row r="826" spans="1:4" ht="12.75" customHeight="1">
      <c r="A826" s="50"/>
      <c r="B826" s="50"/>
      <c r="C826" s="50"/>
      <c r="D826" s="50"/>
    </row>
    <row r="827" spans="1:4" ht="12.75" customHeight="1">
      <c r="A827" s="50"/>
      <c r="B827" s="50"/>
      <c r="C827" s="50"/>
      <c r="D827" s="50"/>
    </row>
    <row r="828" spans="1:4" ht="12.75" customHeight="1">
      <c r="A828" s="50"/>
      <c r="B828" s="50"/>
      <c r="C828" s="50"/>
      <c r="D828" s="50"/>
    </row>
    <row r="829" spans="1:4" ht="12.75" customHeight="1">
      <c r="A829" s="50"/>
      <c r="B829" s="50"/>
      <c r="C829" s="50"/>
      <c r="D829" s="50"/>
    </row>
    <row r="830" spans="1:4" ht="12.75" customHeight="1">
      <c r="A830" s="50"/>
      <c r="B830" s="50"/>
      <c r="C830" s="50"/>
      <c r="D830" s="50"/>
    </row>
    <row r="831" spans="1:4" ht="12.75" customHeight="1">
      <c r="A831" s="50"/>
      <c r="B831" s="50"/>
      <c r="C831" s="50"/>
      <c r="D831" s="50"/>
    </row>
    <row r="832" spans="1:4" ht="12.75" customHeight="1">
      <c r="A832" s="50"/>
      <c r="B832" s="50"/>
      <c r="C832" s="50"/>
      <c r="D832" s="50"/>
    </row>
    <row r="833" spans="1:4" ht="12.75" customHeight="1">
      <c r="A833" s="50"/>
      <c r="B833" s="50"/>
      <c r="C833" s="50"/>
      <c r="D833" s="50"/>
    </row>
    <row r="834" spans="1:4" ht="12.75" customHeight="1">
      <c r="A834" s="50"/>
      <c r="B834" s="50"/>
      <c r="C834" s="50"/>
      <c r="D834" s="50"/>
    </row>
    <row r="835" spans="1:4" ht="12.75" customHeight="1">
      <c r="A835" s="50"/>
      <c r="B835" s="50"/>
      <c r="C835" s="50"/>
      <c r="D835" s="50"/>
    </row>
    <row r="836" spans="1:4" ht="12.75" customHeight="1">
      <c r="A836" s="50"/>
      <c r="B836" s="50"/>
      <c r="C836" s="50"/>
      <c r="D836" s="50"/>
    </row>
    <row r="837" spans="1:4" ht="12.75" customHeight="1">
      <c r="A837" s="50"/>
      <c r="B837" s="50"/>
      <c r="C837" s="50"/>
      <c r="D837" s="50"/>
    </row>
    <row r="838" spans="1:4" ht="12.75" customHeight="1">
      <c r="A838" s="50"/>
      <c r="B838" s="50"/>
      <c r="C838" s="50"/>
      <c r="D838" s="50"/>
    </row>
    <row r="839" spans="1:4" ht="12.75" customHeight="1">
      <c r="A839" s="50"/>
      <c r="B839" s="50"/>
      <c r="C839" s="50"/>
      <c r="D839" s="50"/>
    </row>
    <row r="840" spans="1:4" ht="12.75" customHeight="1">
      <c r="A840" s="50"/>
      <c r="B840" s="50"/>
      <c r="C840" s="50"/>
      <c r="D840" s="50"/>
    </row>
    <row r="841" spans="1:4" ht="12.75" customHeight="1">
      <c r="A841" s="50"/>
      <c r="B841" s="50"/>
      <c r="C841" s="50"/>
      <c r="D841" s="50"/>
    </row>
    <row r="842" spans="1:4" ht="12.75" customHeight="1">
      <c r="A842" s="50"/>
      <c r="B842" s="50"/>
      <c r="C842" s="50"/>
      <c r="D842" s="50"/>
    </row>
    <row r="843" spans="1:4" ht="12.75" customHeight="1">
      <c r="A843" s="50"/>
      <c r="B843" s="50"/>
      <c r="C843" s="50"/>
      <c r="D843" s="50"/>
    </row>
    <row r="844" spans="1:4" ht="12.75" customHeight="1">
      <c r="A844" s="50"/>
      <c r="B844" s="50"/>
      <c r="C844" s="50"/>
      <c r="D844" s="50"/>
    </row>
    <row r="845" spans="1:4" ht="12.75" customHeight="1">
      <c r="A845" s="50"/>
      <c r="B845" s="50"/>
      <c r="C845" s="50"/>
      <c r="D845" s="50"/>
    </row>
    <row r="846" spans="1:4" ht="12.75" customHeight="1">
      <c r="A846" s="50"/>
      <c r="B846" s="50"/>
      <c r="C846" s="50"/>
      <c r="D846" s="50"/>
    </row>
    <row r="847" spans="1:4" ht="12.75" customHeight="1">
      <c r="A847" s="50"/>
      <c r="B847" s="50"/>
      <c r="C847" s="50"/>
      <c r="D847" s="50"/>
    </row>
    <row r="848" spans="1:4" ht="12.75" customHeight="1">
      <c r="A848" s="50"/>
      <c r="B848" s="50"/>
      <c r="C848" s="50"/>
      <c r="D848" s="50"/>
    </row>
    <row r="849" spans="1:4" ht="12.75" customHeight="1">
      <c r="A849" s="50"/>
      <c r="B849" s="50"/>
      <c r="C849" s="50"/>
      <c r="D849" s="50"/>
    </row>
    <row r="850" spans="1:4" ht="12.75" customHeight="1">
      <c r="A850" s="50"/>
      <c r="B850" s="50"/>
      <c r="C850" s="50"/>
      <c r="D850" s="50"/>
    </row>
    <row r="851" spans="1:4" ht="12.75" customHeight="1">
      <c r="A851" s="50"/>
      <c r="B851" s="50"/>
      <c r="C851" s="50"/>
      <c r="D851" s="50"/>
    </row>
    <row r="852" spans="1:4" ht="12.75" customHeight="1">
      <c r="A852" s="50"/>
      <c r="B852" s="50"/>
      <c r="C852" s="50"/>
      <c r="D852" s="50"/>
    </row>
    <row r="853" spans="1:4" ht="12.75" customHeight="1">
      <c r="A853" s="50"/>
      <c r="B853" s="50"/>
      <c r="C853" s="50"/>
      <c r="D853" s="50"/>
    </row>
    <row r="854" spans="1:4" ht="12.75" customHeight="1">
      <c r="A854" s="50"/>
      <c r="B854" s="50"/>
      <c r="C854" s="50"/>
      <c r="D854" s="50"/>
    </row>
    <row r="855" spans="1:4" ht="12.75" customHeight="1">
      <c r="A855" s="50"/>
      <c r="B855" s="50"/>
      <c r="C855" s="50"/>
      <c r="D855" s="50"/>
    </row>
    <row r="856" spans="1:4" ht="12.75" customHeight="1">
      <c r="A856" s="50"/>
      <c r="B856" s="50"/>
      <c r="C856" s="50"/>
      <c r="D856" s="50"/>
    </row>
    <row r="857" spans="1:4" ht="12.75" customHeight="1">
      <c r="A857" s="50"/>
      <c r="B857" s="50"/>
      <c r="C857" s="50"/>
      <c r="D857" s="50"/>
    </row>
    <row r="858" spans="1:4" ht="12.75" customHeight="1">
      <c r="A858" s="50"/>
      <c r="B858" s="50"/>
      <c r="C858" s="50"/>
      <c r="D858" s="50"/>
    </row>
    <row r="859" spans="1:4" ht="12.75" customHeight="1">
      <c r="A859" s="50"/>
      <c r="B859" s="50"/>
      <c r="C859" s="50"/>
      <c r="D859" s="50"/>
    </row>
    <row r="860" spans="1:4" ht="12.75" customHeight="1">
      <c r="A860" s="50"/>
      <c r="B860" s="50"/>
      <c r="C860" s="50"/>
      <c r="D860" s="50"/>
    </row>
    <row r="861" spans="1:4" ht="12.75" customHeight="1">
      <c r="A861" s="50"/>
      <c r="B861" s="50"/>
      <c r="C861" s="50"/>
      <c r="D861" s="50"/>
    </row>
    <row r="862" spans="1:4" ht="12.75" customHeight="1">
      <c r="A862" s="50"/>
      <c r="B862" s="50"/>
      <c r="C862" s="50"/>
      <c r="D862" s="50"/>
    </row>
    <row r="863" spans="1:4" ht="12.75" customHeight="1">
      <c r="A863" s="50"/>
      <c r="B863" s="50"/>
      <c r="C863" s="50"/>
      <c r="D863" s="50"/>
    </row>
    <row r="864" spans="1:4" ht="12.75" customHeight="1">
      <c r="A864" s="50"/>
      <c r="B864" s="50"/>
      <c r="C864" s="50"/>
      <c r="D864" s="50"/>
    </row>
    <row r="865" spans="1:4" ht="12.75" customHeight="1">
      <c r="A865" s="50"/>
      <c r="B865" s="50"/>
      <c r="C865" s="50"/>
      <c r="D865" s="50"/>
    </row>
    <row r="866" spans="1:4" ht="12.75" customHeight="1">
      <c r="A866" s="50"/>
      <c r="B866" s="50"/>
      <c r="C866" s="50"/>
      <c r="D866" s="50"/>
    </row>
    <row r="867" spans="1:4" ht="12.75" customHeight="1">
      <c r="A867" s="50"/>
      <c r="B867" s="50"/>
      <c r="C867" s="50"/>
      <c r="D867" s="50"/>
    </row>
    <row r="868" spans="1:4" ht="12.75" customHeight="1">
      <c r="A868" s="50"/>
      <c r="B868" s="50"/>
      <c r="C868" s="50"/>
      <c r="D868" s="50"/>
    </row>
    <row r="869" spans="1:4" ht="12.75" customHeight="1">
      <c r="A869" s="50"/>
      <c r="B869" s="50"/>
      <c r="C869" s="50"/>
      <c r="D869" s="50"/>
    </row>
    <row r="870" spans="1:4" ht="12.75" customHeight="1">
      <c r="A870" s="50"/>
      <c r="B870" s="50"/>
      <c r="C870" s="50"/>
      <c r="D870" s="50"/>
    </row>
    <row r="871" spans="1:4" ht="12.75" customHeight="1">
      <c r="A871" s="50"/>
      <c r="B871" s="50"/>
      <c r="C871" s="50"/>
      <c r="D871" s="50"/>
    </row>
    <row r="872" spans="1:4" ht="12.75" customHeight="1">
      <c r="A872" s="50"/>
      <c r="B872" s="50"/>
      <c r="C872" s="50"/>
      <c r="D872" s="50"/>
    </row>
    <row r="873" spans="1:4" ht="12.75" customHeight="1">
      <c r="A873" s="50"/>
      <c r="B873" s="50"/>
      <c r="C873" s="50"/>
      <c r="D873" s="50"/>
    </row>
    <row r="874" spans="1:4" ht="12.75" customHeight="1">
      <c r="A874" s="50"/>
      <c r="B874" s="50"/>
      <c r="C874" s="50"/>
      <c r="D874" s="50"/>
    </row>
    <row r="875" spans="1:4" ht="12.75" customHeight="1">
      <c r="A875" s="50"/>
      <c r="B875" s="50"/>
      <c r="C875" s="50"/>
      <c r="D875" s="50"/>
    </row>
    <row r="876" spans="1:4" ht="12.75" customHeight="1">
      <c r="A876" s="50"/>
      <c r="B876" s="50"/>
      <c r="C876" s="50"/>
      <c r="D876" s="50"/>
    </row>
    <row r="877" spans="1:4" ht="12.75" customHeight="1">
      <c r="A877" s="50"/>
      <c r="B877" s="50"/>
      <c r="C877" s="50"/>
      <c r="D877" s="50"/>
    </row>
    <row r="878" spans="1:4" ht="12.75" customHeight="1">
      <c r="A878" s="50"/>
      <c r="B878" s="50"/>
      <c r="C878" s="50"/>
      <c r="D878" s="50"/>
    </row>
    <row r="879" spans="1:4" ht="12.75" customHeight="1">
      <c r="A879" s="50"/>
      <c r="B879" s="50"/>
      <c r="C879" s="50"/>
      <c r="D879" s="50"/>
    </row>
    <row r="880" spans="1:4" ht="12.75" customHeight="1">
      <c r="A880" s="50"/>
      <c r="B880" s="50"/>
      <c r="C880" s="50"/>
      <c r="D880" s="50"/>
    </row>
    <row r="881" spans="1:4" ht="12.75" customHeight="1">
      <c r="A881" s="50"/>
      <c r="B881" s="50"/>
      <c r="C881" s="50"/>
      <c r="D881" s="50"/>
    </row>
    <row r="882" spans="1:4" ht="12.75" customHeight="1">
      <c r="A882" s="50"/>
      <c r="B882" s="50"/>
      <c r="C882" s="50"/>
      <c r="D882" s="50"/>
    </row>
    <row r="883" spans="1:4" ht="12.75" customHeight="1">
      <c r="A883" s="50"/>
      <c r="B883" s="50"/>
      <c r="C883" s="50"/>
      <c r="D883" s="50"/>
    </row>
    <row r="884" spans="1:4" ht="12.75" customHeight="1">
      <c r="A884" s="50"/>
      <c r="B884" s="50"/>
      <c r="C884" s="50"/>
      <c r="D884" s="50"/>
    </row>
    <row r="885" spans="1:4" ht="12.75" customHeight="1">
      <c r="A885" s="50"/>
      <c r="B885" s="50"/>
      <c r="C885" s="50"/>
      <c r="D885" s="50"/>
    </row>
    <row r="886" spans="1:4" ht="12.75" customHeight="1">
      <c r="A886" s="50"/>
      <c r="B886" s="50"/>
      <c r="C886" s="50"/>
      <c r="D886" s="50"/>
    </row>
    <row r="887" spans="1:4" ht="12.75" customHeight="1">
      <c r="A887" s="50"/>
      <c r="B887" s="50"/>
      <c r="C887" s="50"/>
      <c r="D887" s="50"/>
    </row>
    <row r="888" spans="1:4" ht="12.75" customHeight="1">
      <c r="A888" s="50"/>
      <c r="B888" s="50"/>
      <c r="C888" s="50"/>
      <c r="D888" s="50"/>
    </row>
    <row r="889" spans="1:4" ht="12.75" customHeight="1">
      <c r="A889" s="50"/>
      <c r="B889" s="50"/>
      <c r="C889" s="50"/>
      <c r="D889" s="50"/>
    </row>
    <row r="890" spans="1:4" ht="12.75" customHeight="1">
      <c r="A890" s="50"/>
      <c r="B890" s="50"/>
      <c r="C890" s="50"/>
      <c r="D890" s="50"/>
    </row>
    <row r="891" spans="1:4" ht="12.75" customHeight="1">
      <c r="A891" s="50"/>
      <c r="B891" s="50"/>
      <c r="C891" s="50"/>
      <c r="D891" s="50"/>
    </row>
    <row r="892" spans="1:4" ht="12.75" customHeight="1">
      <c r="A892" s="50"/>
      <c r="B892" s="50"/>
      <c r="C892" s="50"/>
      <c r="D892" s="50"/>
    </row>
    <row r="893" spans="1:4" ht="12.75" customHeight="1">
      <c r="A893" s="50"/>
      <c r="B893" s="50"/>
      <c r="C893" s="50"/>
      <c r="D893" s="50"/>
    </row>
    <row r="894" spans="1:4" ht="12.75" customHeight="1">
      <c r="A894" s="50"/>
      <c r="B894" s="50"/>
      <c r="C894" s="50"/>
      <c r="D894" s="50"/>
    </row>
    <row r="895" spans="1:4" ht="12.75" customHeight="1">
      <c r="A895" s="50"/>
      <c r="B895" s="50"/>
      <c r="C895" s="50"/>
      <c r="D895" s="50"/>
    </row>
    <row r="896" spans="1:4" ht="12.75" customHeight="1">
      <c r="A896" s="50"/>
      <c r="B896" s="50"/>
      <c r="C896" s="50"/>
      <c r="D896" s="50"/>
    </row>
    <row r="897" spans="1:4" ht="12.75" customHeight="1">
      <c r="A897" s="50"/>
      <c r="B897" s="50"/>
      <c r="C897" s="50"/>
      <c r="D897" s="50"/>
    </row>
    <row r="898" spans="1:4" ht="12.75" customHeight="1">
      <c r="A898" s="50"/>
      <c r="B898" s="50"/>
      <c r="C898" s="50"/>
      <c r="D898" s="50"/>
    </row>
    <row r="899" spans="1:4" ht="12.75" customHeight="1">
      <c r="A899" s="50"/>
      <c r="B899" s="50"/>
      <c r="C899" s="50"/>
      <c r="D899" s="50"/>
    </row>
    <row r="900" spans="1:4" ht="12.75" customHeight="1">
      <c r="A900" s="50"/>
      <c r="B900" s="50"/>
      <c r="C900" s="50"/>
      <c r="D900" s="50"/>
    </row>
    <row r="901" spans="1:4" ht="12.75" customHeight="1">
      <c r="A901" s="50"/>
      <c r="B901" s="50"/>
      <c r="C901" s="50"/>
      <c r="D901" s="50"/>
    </row>
    <row r="902" spans="1:4" ht="12.75" customHeight="1">
      <c r="A902" s="50"/>
      <c r="B902" s="50"/>
      <c r="C902" s="50"/>
      <c r="D902" s="50"/>
    </row>
    <row r="903" spans="1:4" ht="12.75" customHeight="1">
      <c r="A903" s="50"/>
      <c r="B903" s="50"/>
      <c r="C903" s="50"/>
      <c r="D903" s="50"/>
    </row>
    <row r="904" spans="1:4" ht="12.75" customHeight="1">
      <c r="A904" s="50"/>
      <c r="B904" s="50"/>
      <c r="C904" s="50"/>
      <c r="D904" s="50"/>
    </row>
    <row r="905" spans="1:4" ht="12.75" customHeight="1">
      <c r="A905" s="50"/>
      <c r="B905" s="50"/>
      <c r="C905" s="50"/>
      <c r="D905" s="50"/>
    </row>
    <row r="906" spans="1:4" ht="12.75" customHeight="1">
      <c r="A906" s="50"/>
      <c r="B906" s="50"/>
      <c r="C906" s="50"/>
      <c r="D906" s="50"/>
    </row>
    <row r="907" spans="1:4" ht="12.75" customHeight="1">
      <c r="A907" s="50"/>
      <c r="B907" s="50"/>
      <c r="C907" s="50"/>
      <c r="D907" s="50"/>
    </row>
    <row r="908" spans="1:4" ht="12.75" customHeight="1">
      <c r="A908" s="50"/>
      <c r="B908" s="50"/>
      <c r="C908" s="50"/>
      <c r="D908" s="50"/>
    </row>
    <row r="909" spans="1:4" ht="12.75" customHeight="1">
      <c r="A909" s="50"/>
      <c r="B909" s="50"/>
      <c r="C909" s="50"/>
      <c r="D909" s="50"/>
    </row>
    <row r="910" spans="1:4" ht="12.75" customHeight="1">
      <c r="A910" s="50"/>
      <c r="B910" s="50"/>
      <c r="C910" s="50"/>
      <c r="D910" s="50"/>
    </row>
    <row r="911" spans="1:4" ht="12.75" customHeight="1">
      <c r="A911" s="50"/>
      <c r="B911" s="50"/>
      <c r="C911" s="50"/>
      <c r="D911" s="50"/>
    </row>
    <row r="912" spans="1:4" ht="12.75" customHeight="1">
      <c r="A912" s="50"/>
      <c r="B912" s="50"/>
      <c r="C912" s="50"/>
      <c r="D912" s="50"/>
    </row>
    <row r="913" spans="1:4" ht="12.75" customHeight="1">
      <c r="A913" s="50"/>
      <c r="B913" s="50"/>
      <c r="C913" s="50"/>
      <c r="D913" s="50"/>
    </row>
    <row r="914" spans="1:4" ht="12.75" customHeight="1">
      <c r="A914" s="50"/>
      <c r="B914" s="50"/>
      <c r="C914" s="50"/>
      <c r="D914" s="50"/>
    </row>
    <row r="915" spans="1:4" ht="12.75" customHeight="1">
      <c r="A915" s="50"/>
      <c r="B915" s="50"/>
      <c r="C915" s="50"/>
      <c r="D915" s="50"/>
    </row>
    <row r="916" spans="1:4" ht="12.75" customHeight="1">
      <c r="A916" s="50"/>
      <c r="B916" s="50"/>
      <c r="C916" s="50"/>
      <c r="D916" s="50"/>
    </row>
    <row r="917" spans="1:4" ht="12.75" customHeight="1">
      <c r="A917" s="50"/>
      <c r="B917" s="50"/>
      <c r="C917" s="50"/>
      <c r="D917" s="50"/>
    </row>
    <row r="918" spans="1:4" ht="12.75" customHeight="1">
      <c r="A918" s="50"/>
      <c r="B918" s="50"/>
      <c r="C918" s="50"/>
      <c r="D918" s="50"/>
    </row>
    <row r="919" spans="1:4" ht="12.75" customHeight="1">
      <c r="A919" s="50"/>
      <c r="B919" s="50"/>
      <c r="C919" s="50"/>
      <c r="D919" s="50"/>
    </row>
    <row r="920" spans="1:4" ht="12.75" customHeight="1">
      <c r="A920" s="50"/>
      <c r="B920" s="50"/>
      <c r="C920" s="50"/>
      <c r="D920" s="50"/>
    </row>
    <row r="921" spans="1:4" ht="12.75" customHeight="1">
      <c r="A921" s="50"/>
      <c r="B921" s="50"/>
      <c r="C921" s="50"/>
      <c r="D921" s="50"/>
    </row>
    <row r="922" spans="1:4" ht="12.75" customHeight="1">
      <c r="A922" s="50"/>
      <c r="B922" s="50"/>
      <c r="C922" s="50"/>
      <c r="D922" s="50"/>
    </row>
    <row r="923" spans="1:4" ht="12.75" customHeight="1">
      <c r="A923" s="50"/>
      <c r="B923" s="50"/>
      <c r="C923" s="50"/>
      <c r="D923" s="50"/>
    </row>
    <row r="924" spans="1:4" ht="12.75" customHeight="1">
      <c r="A924" s="50"/>
      <c r="B924" s="50"/>
      <c r="C924" s="50"/>
      <c r="D924" s="50"/>
    </row>
    <row r="925" spans="1:4" ht="12.75" customHeight="1">
      <c r="A925" s="50"/>
      <c r="B925" s="50"/>
      <c r="C925" s="50"/>
      <c r="D925" s="50"/>
    </row>
    <row r="926" spans="1:4" ht="12.75" customHeight="1">
      <c r="A926" s="50"/>
      <c r="B926" s="50"/>
      <c r="C926" s="50"/>
      <c r="D926" s="50"/>
    </row>
    <row r="927" spans="1:4" ht="12.75" customHeight="1">
      <c r="A927" s="50"/>
      <c r="B927" s="50"/>
      <c r="C927" s="50"/>
      <c r="D927" s="50"/>
    </row>
    <row r="928" spans="1:4" ht="12.75" customHeight="1">
      <c r="A928" s="50"/>
      <c r="B928" s="50"/>
      <c r="C928" s="50"/>
      <c r="D928" s="50"/>
    </row>
    <row r="929" spans="1:4" ht="12.75" customHeight="1">
      <c r="A929" s="50"/>
      <c r="B929" s="50"/>
      <c r="C929" s="50"/>
      <c r="D929" s="50"/>
    </row>
    <row r="930" spans="1:4" ht="12.75" customHeight="1">
      <c r="A930" s="50"/>
      <c r="B930" s="50"/>
      <c r="C930" s="50"/>
      <c r="D930" s="50"/>
    </row>
    <row r="931" spans="1:4" ht="12.75" customHeight="1">
      <c r="A931" s="50"/>
      <c r="B931" s="50"/>
      <c r="C931" s="50"/>
      <c r="D931" s="50"/>
    </row>
    <row r="932" spans="1:4" ht="12.75" customHeight="1">
      <c r="A932" s="50"/>
      <c r="B932" s="50"/>
      <c r="C932" s="50"/>
      <c r="D932" s="50"/>
    </row>
    <row r="933" spans="1:4" ht="12.75" customHeight="1">
      <c r="A933" s="50"/>
      <c r="B933" s="50"/>
      <c r="C933" s="50"/>
      <c r="D933" s="50"/>
    </row>
    <row r="934" spans="1:4" ht="12.75" customHeight="1">
      <c r="A934" s="50"/>
      <c r="B934" s="50"/>
      <c r="C934" s="50"/>
      <c r="D934" s="50"/>
    </row>
    <row r="935" spans="1:4" ht="12.75" customHeight="1">
      <c r="A935" s="50"/>
      <c r="B935" s="50"/>
      <c r="C935" s="50"/>
      <c r="D935" s="50"/>
    </row>
    <row r="936" spans="1:4" ht="12.75" customHeight="1">
      <c r="A936" s="50"/>
      <c r="B936" s="50"/>
      <c r="C936" s="50"/>
      <c r="D936" s="50"/>
    </row>
    <row r="937" spans="1:4" ht="12.75" customHeight="1">
      <c r="A937" s="50"/>
      <c r="B937" s="50"/>
      <c r="C937" s="50"/>
      <c r="D937" s="50"/>
    </row>
    <row r="938" spans="1:4" ht="12.75" customHeight="1">
      <c r="A938" s="50"/>
      <c r="B938" s="50"/>
      <c r="C938" s="50"/>
      <c r="D938" s="50"/>
    </row>
    <row r="939" spans="1:4" ht="12.75" customHeight="1">
      <c r="A939" s="50"/>
      <c r="B939" s="50"/>
      <c r="C939" s="50"/>
      <c r="D939" s="50"/>
    </row>
    <row r="940" spans="1:4" ht="12.75" customHeight="1">
      <c r="A940" s="50"/>
      <c r="B940" s="50"/>
      <c r="C940" s="50"/>
      <c r="D940" s="50"/>
    </row>
    <row r="941" spans="1:4" ht="12.75" customHeight="1">
      <c r="A941" s="50"/>
      <c r="B941" s="50"/>
      <c r="C941" s="50"/>
      <c r="D941" s="50"/>
    </row>
    <row r="942" spans="1:4" ht="12.75" customHeight="1">
      <c r="A942" s="50"/>
      <c r="B942" s="50"/>
      <c r="C942" s="50"/>
      <c r="D942" s="50"/>
    </row>
    <row r="943" spans="1:4" ht="12.75" customHeight="1">
      <c r="A943" s="50"/>
      <c r="B943" s="50"/>
      <c r="C943" s="50"/>
      <c r="D943" s="50"/>
    </row>
    <row r="944" spans="1:4" ht="12.75" customHeight="1">
      <c r="A944" s="50"/>
      <c r="B944" s="50"/>
      <c r="C944" s="50"/>
      <c r="D944" s="50"/>
    </row>
    <row r="945" spans="1:4" ht="12.75" customHeight="1">
      <c r="A945" s="50"/>
      <c r="B945" s="50"/>
      <c r="C945" s="50"/>
      <c r="D945" s="50"/>
    </row>
    <row r="946" spans="1:4" ht="12.75" customHeight="1">
      <c r="A946" s="50"/>
      <c r="B946" s="50"/>
      <c r="C946" s="50"/>
      <c r="D946" s="50"/>
    </row>
    <row r="947" spans="1:4" ht="12.75" customHeight="1">
      <c r="A947" s="50"/>
      <c r="B947" s="50"/>
      <c r="C947" s="50"/>
      <c r="D947" s="50"/>
    </row>
    <row r="948" spans="1:4" ht="12.75" customHeight="1">
      <c r="A948" s="50"/>
      <c r="B948" s="50"/>
      <c r="C948" s="50"/>
      <c r="D948" s="50"/>
    </row>
    <row r="949" spans="1:4" ht="12.75" customHeight="1">
      <c r="A949" s="50"/>
      <c r="B949" s="50"/>
      <c r="C949" s="50"/>
      <c r="D949" s="50"/>
    </row>
    <row r="950" spans="1:4" ht="12.75" customHeight="1">
      <c r="A950" s="50"/>
      <c r="B950" s="50"/>
      <c r="C950" s="50"/>
      <c r="D950" s="50"/>
    </row>
    <row r="951" spans="1:4" ht="12.75" customHeight="1">
      <c r="A951" s="50"/>
      <c r="B951" s="50"/>
      <c r="C951" s="50"/>
      <c r="D951" s="50"/>
    </row>
    <row r="952" spans="1:4" ht="12.75" customHeight="1">
      <c r="A952" s="50"/>
      <c r="B952" s="50"/>
      <c r="C952" s="50"/>
      <c r="D952" s="50"/>
    </row>
    <row r="953" spans="1:4" ht="12.75" customHeight="1">
      <c r="A953" s="50"/>
      <c r="B953" s="50"/>
      <c r="C953" s="50"/>
      <c r="D953" s="50"/>
    </row>
    <row r="954" spans="1:4" ht="12.75" customHeight="1">
      <c r="A954" s="50"/>
      <c r="B954" s="50"/>
      <c r="C954" s="50"/>
      <c r="D954" s="50"/>
    </row>
    <row r="955" spans="1:4" ht="12.75" customHeight="1">
      <c r="A955" s="50"/>
      <c r="B955" s="50"/>
      <c r="C955" s="50"/>
      <c r="D955" s="50"/>
    </row>
    <row r="956" spans="1:4" ht="12.75" customHeight="1">
      <c r="A956" s="50"/>
      <c r="B956" s="50"/>
      <c r="C956" s="50"/>
      <c r="D956" s="50"/>
    </row>
    <row r="957" spans="1:4" ht="12.75" customHeight="1">
      <c r="A957" s="50"/>
      <c r="B957" s="50"/>
      <c r="C957" s="50"/>
      <c r="D957" s="50"/>
    </row>
    <row r="958" spans="1:4" ht="12.75" customHeight="1">
      <c r="A958" s="50"/>
      <c r="B958" s="50"/>
      <c r="C958" s="50"/>
      <c r="D958" s="50"/>
    </row>
    <row r="959" spans="1:4" ht="12.75" customHeight="1">
      <c r="A959" s="50"/>
      <c r="B959" s="50"/>
      <c r="C959" s="50"/>
      <c r="D959" s="50"/>
    </row>
    <row r="960" spans="1:4" ht="12.75" customHeight="1">
      <c r="A960" s="50"/>
      <c r="B960" s="50"/>
      <c r="C960" s="50"/>
      <c r="D960" s="50"/>
    </row>
    <row r="961" spans="1:4" ht="12.75" customHeight="1">
      <c r="A961" s="50"/>
      <c r="B961" s="50"/>
      <c r="C961" s="50"/>
      <c r="D961" s="50"/>
    </row>
    <row r="962" spans="1:4" ht="12.75" customHeight="1">
      <c r="A962" s="50"/>
      <c r="B962" s="50"/>
      <c r="C962" s="50"/>
      <c r="D962" s="50"/>
    </row>
    <row r="963" spans="1:4" ht="12.75" customHeight="1">
      <c r="A963" s="50"/>
      <c r="B963" s="50"/>
      <c r="C963" s="50"/>
      <c r="D963" s="50"/>
    </row>
    <row r="964" spans="1:4" ht="12.75" customHeight="1">
      <c r="A964" s="50"/>
      <c r="B964" s="50"/>
      <c r="C964" s="50"/>
      <c r="D964" s="50"/>
    </row>
    <row r="965" spans="1:4" ht="12.75" customHeight="1">
      <c r="A965" s="50"/>
      <c r="B965" s="50"/>
      <c r="C965" s="50"/>
      <c r="D965" s="50"/>
    </row>
    <row r="966" spans="1:4" ht="12.75" customHeight="1">
      <c r="A966" s="50"/>
      <c r="B966" s="50"/>
      <c r="C966" s="50"/>
      <c r="D966" s="50"/>
    </row>
    <row r="967" spans="1:4" ht="12.75" customHeight="1">
      <c r="A967" s="50"/>
      <c r="B967" s="50"/>
      <c r="C967" s="50"/>
      <c r="D967" s="50"/>
    </row>
    <row r="968" spans="1:4" ht="12.75" customHeight="1">
      <c r="A968" s="50"/>
      <c r="B968" s="50"/>
      <c r="C968" s="50"/>
      <c r="D968" s="50"/>
    </row>
    <row r="969" spans="1:4" ht="12.75" customHeight="1">
      <c r="A969" s="50"/>
      <c r="B969" s="50"/>
      <c r="C969" s="50"/>
      <c r="D969" s="50"/>
    </row>
    <row r="970" spans="1:4" ht="12.75" customHeight="1">
      <c r="A970" s="50"/>
      <c r="B970" s="50"/>
      <c r="C970" s="50"/>
      <c r="D970" s="50"/>
    </row>
    <row r="971" spans="1:4" ht="12.75" customHeight="1">
      <c r="A971" s="50"/>
      <c r="B971" s="50"/>
      <c r="C971" s="50"/>
      <c r="D971" s="50"/>
    </row>
    <row r="972" spans="1:4" ht="12.75" customHeight="1">
      <c r="A972" s="50"/>
      <c r="B972" s="50"/>
      <c r="C972" s="50"/>
      <c r="D972" s="50"/>
    </row>
    <row r="973" spans="1:4" ht="12.75" customHeight="1">
      <c r="A973" s="50"/>
      <c r="B973" s="50"/>
      <c r="C973" s="50"/>
      <c r="D973" s="50"/>
    </row>
    <row r="974" spans="1:4" ht="12.75" customHeight="1">
      <c r="A974" s="50"/>
      <c r="B974" s="50"/>
      <c r="C974" s="50"/>
      <c r="D974" s="50"/>
    </row>
    <row r="975" spans="1:4" ht="12.75" customHeight="1">
      <c r="A975" s="50"/>
      <c r="B975" s="50"/>
      <c r="C975" s="50"/>
      <c r="D975" s="50"/>
    </row>
    <row r="976" spans="1:4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1">
    <mergeCell ref="A1:D1"/>
  </mergeCells>
  <printOptions horizontalCentered="1"/>
  <pageMargins left="0.196527777777778" right="0.196527777777778" top="0.196527777777778" bottom="0.196527777777778" header="0" footer="0"/>
  <pageSetup paperSize="11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0"/>
  <sheetViews>
    <sheetView workbookViewId="0">
      <selection activeCell="E21" sqref="E21"/>
    </sheetView>
  </sheetViews>
  <sheetFormatPr defaultColWidth="14.42578125" defaultRowHeight="15" customHeight="1"/>
  <cols>
    <col min="1" max="1" width="3" customWidth="1"/>
    <col min="2" max="2" width="26.140625" customWidth="1"/>
    <col min="3" max="3" width="20.42578125" customWidth="1"/>
    <col min="4" max="4" width="30.7109375" customWidth="1"/>
    <col min="5" max="5" width="5.28515625" customWidth="1"/>
    <col min="6" max="8" width="10.85546875" customWidth="1"/>
    <col min="9" max="26" width="8.7109375" customWidth="1"/>
  </cols>
  <sheetData>
    <row r="1" spans="1:26" ht="14.25" customHeight="1">
      <c r="A1" s="73" t="str">
        <f>START!B25</f>
        <v>kategorie wiekowe</v>
      </c>
      <c r="B1" s="74"/>
      <c r="C1" s="74"/>
      <c r="D1" s="74"/>
      <c r="E1" s="75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4" t="s">
        <v>3</v>
      </c>
      <c r="B2" s="4" t="s">
        <v>4</v>
      </c>
      <c r="C2" s="4" t="s">
        <v>5</v>
      </c>
      <c r="D2" s="4" t="s">
        <v>6</v>
      </c>
      <c r="E2" s="4" t="s">
        <v>593</v>
      </c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73" t="s">
        <v>703</v>
      </c>
      <c r="B3" s="74"/>
      <c r="C3" s="74"/>
      <c r="D3" s="74"/>
      <c r="E3" s="75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73" t="str">
        <f>KW!$B$22-19&amp;"-"&amp;KW!$B$22-16</f>
        <v>1999-2002</v>
      </c>
      <c r="B4" s="74"/>
      <c r="C4" s="74"/>
      <c r="D4" s="74"/>
      <c r="E4" s="75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9">
        <v>1</v>
      </c>
      <c r="B5" s="7" t="s">
        <v>704</v>
      </c>
      <c r="C5" s="7" t="s">
        <v>114</v>
      </c>
      <c r="D5" s="7" t="s">
        <v>36</v>
      </c>
      <c r="E5" s="35">
        <v>2000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73" t="s">
        <v>705</v>
      </c>
      <c r="B6" s="74"/>
      <c r="C6" s="74"/>
      <c r="D6" s="74"/>
      <c r="E6" s="75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73" t="str">
        <f>KW!$B$22-20&amp;"-"&amp;KW!$B$22-29</f>
        <v>1998-1989</v>
      </c>
      <c r="B7" s="74"/>
      <c r="C7" s="74"/>
      <c r="D7" s="74"/>
      <c r="E7" s="75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19">
        <v>1</v>
      </c>
      <c r="B8" s="7" t="s">
        <v>603</v>
      </c>
      <c r="C8" s="7" t="s">
        <v>604</v>
      </c>
      <c r="D8" s="7" t="s">
        <v>596</v>
      </c>
      <c r="E8" s="35">
        <v>1993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73" t="s">
        <v>706</v>
      </c>
      <c r="B9" s="74"/>
      <c r="C9" s="74"/>
      <c r="D9" s="74"/>
      <c r="E9" s="75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73" t="str">
        <f>KW!$B$22-30&amp;"-"&amp;KW!$B$22-39</f>
        <v>1988-1979</v>
      </c>
      <c r="B10" s="74"/>
      <c r="C10" s="74"/>
      <c r="D10" s="74"/>
      <c r="E10" s="75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19">
        <v>1</v>
      </c>
      <c r="B11" s="7" t="s">
        <v>595</v>
      </c>
      <c r="C11" s="7" t="s">
        <v>451</v>
      </c>
      <c r="D11" s="7" t="s">
        <v>596</v>
      </c>
      <c r="E11" s="35">
        <v>1980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73" t="s">
        <v>707</v>
      </c>
      <c r="B12" s="74"/>
      <c r="C12" s="74"/>
      <c r="D12" s="74"/>
      <c r="E12" s="7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73" t="str">
        <f>KW!$B$22-40&amp;"-"&amp;KW!$B$22-49</f>
        <v>1978-1969</v>
      </c>
      <c r="B13" s="74"/>
      <c r="C13" s="74"/>
      <c r="D13" s="74"/>
      <c r="E13" s="75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51">
        <v>1</v>
      </c>
      <c r="B14" s="7" t="s">
        <v>576</v>
      </c>
      <c r="C14" s="7" t="s">
        <v>442</v>
      </c>
      <c r="D14" s="7" t="s">
        <v>270</v>
      </c>
      <c r="E14" s="35">
        <v>1977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73" t="s">
        <v>708</v>
      </c>
      <c r="B15" s="74"/>
      <c r="C15" s="74"/>
      <c r="D15" s="74"/>
      <c r="E15" s="75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73" t="str">
        <f>KW!$B$22-50&amp;"-"&amp;KW!$B$22-59</f>
        <v>1968-1959</v>
      </c>
      <c r="B16" s="74"/>
      <c r="C16" s="74"/>
      <c r="D16" s="74"/>
      <c r="E16" s="75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19">
        <v>1</v>
      </c>
      <c r="B17" s="7" t="s">
        <v>606</v>
      </c>
      <c r="C17" s="7" t="s">
        <v>607</v>
      </c>
      <c r="D17" s="7" t="s">
        <v>608</v>
      </c>
      <c r="E17" s="35">
        <v>1960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73" t="s">
        <v>709</v>
      </c>
      <c r="B18" s="74"/>
      <c r="C18" s="74"/>
      <c r="D18" s="74"/>
      <c r="E18" s="75"/>
      <c r="F18" s="2"/>
      <c r="G18" s="52"/>
      <c r="H18" s="5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73" t="str">
        <f>"&lt;="&amp;KW!$B$22-60</f>
        <v>&lt;=1958</v>
      </c>
      <c r="B19" s="74"/>
      <c r="C19" s="74"/>
      <c r="D19" s="74"/>
      <c r="E19" s="75"/>
      <c r="F19" s="2"/>
      <c r="G19" s="52"/>
      <c r="H19" s="5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19">
        <v>1</v>
      </c>
      <c r="B20" s="7" t="s">
        <v>639</v>
      </c>
      <c r="C20" s="7" t="s">
        <v>185</v>
      </c>
      <c r="D20" s="7" t="s">
        <v>612</v>
      </c>
      <c r="E20" s="35">
        <v>1951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53">
        <f>START!A3</f>
        <v>2018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3">
    <mergeCell ref="A1:E1"/>
    <mergeCell ref="A9:E9"/>
    <mergeCell ref="A10:E10"/>
    <mergeCell ref="A19:E19"/>
    <mergeCell ref="A13:E13"/>
    <mergeCell ref="A12:E12"/>
    <mergeCell ref="A15:E15"/>
    <mergeCell ref="A7:E7"/>
    <mergeCell ref="A18:E18"/>
    <mergeCell ref="A16:E16"/>
    <mergeCell ref="A4:E4"/>
    <mergeCell ref="A6:E6"/>
    <mergeCell ref="A3:E3"/>
  </mergeCells>
  <printOptions horizontalCentered="1"/>
  <pageMargins left="0.196527777777778" right="0.196527777777778" top="0.196527777777778" bottom="0.196527777777778" header="0" footer="0"/>
  <pageSetup paperSize="11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74"/>
  <sheetViews>
    <sheetView workbookViewId="0">
      <selection sqref="A1:D1"/>
    </sheetView>
  </sheetViews>
  <sheetFormatPr defaultColWidth="14.42578125" defaultRowHeight="15" customHeight="1"/>
  <cols>
    <col min="1" max="1" width="3" customWidth="1"/>
    <col min="2" max="2" width="21.140625" customWidth="1"/>
    <col min="3" max="3" width="16.5703125" customWidth="1"/>
    <col min="4" max="4" width="31.7109375" customWidth="1"/>
    <col min="5" max="6" width="10.85546875" customWidth="1"/>
    <col min="7" max="26" width="8.7109375" customWidth="1"/>
  </cols>
  <sheetData>
    <row r="1" spans="1:26" ht="14.25" customHeight="1">
      <c r="A1" s="73" t="str">
        <f>START!B5</f>
        <v>50/100m dzieci rocznik 2012 i młodszych</v>
      </c>
      <c r="B1" s="74"/>
      <c r="C1" s="74"/>
      <c r="D1" s="75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4" t="s">
        <v>3</v>
      </c>
      <c r="B2" s="4" t="s">
        <v>4</v>
      </c>
      <c r="C2" s="4" t="s">
        <v>5</v>
      </c>
      <c r="D2" s="4" t="s">
        <v>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7">
        <v>1</v>
      </c>
      <c r="B3" s="8" t="s">
        <v>8</v>
      </c>
      <c r="C3" s="8" t="s">
        <v>9</v>
      </c>
      <c r="D3" s="8" t="s">
        <v>10</v>
      </c>
      <c r="E3" s="9">
        <v>2011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7">
        <v>2</v>
      </c>
      <c r="B4" s="7" t="s">
        <v>11</v>
      </c>
      <c r="C4" s="7" t="s">
        <v>12</v>
      </c>
      <c r="D4" s="7" t="s">
        <v>13</v>
      </c>
      <c r="E4" s="9">
        <v>2011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7">
        <v>3</v>
      </c>
      <c r="B5" s="7" t="s">
        <v>14</v>
      </c>
      <c r="C5" s="7" t="s">
        <v>15</v>
      </c>
      <c r="D5" s="7" t="s">
        <v>13</v>
      </c>
      <c r="E5" s="9">
        <v>2011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7">
        <v>4</v>
      </c>
      <c r="B6" s="7" t="s">
        <v>16</v>
      </c>
      <c r="C6" s="7" t="s">
        <v>17</v>
      </c>
      <c r="D6" s="7" t="s">
        <v>13</v>
      </c>
      <c r="E6" s="9">
        <v>2011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7">
        <v>5</v>
      </c>
      <c r="B7" s="9" t="s">
        <v>18</v>
      </c>
      <c r="C7" s="9" t="s">
        <v>19</v>
      </c>
      <c r="D7" s="7" t="s">
        <v>13</v>
      </c>
      <c r="E7" s="9">
        <v>2011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7">
        <v>6</v>
      </c>
      <c r="B8" s="7" t="s">
        <v>20</v>
      </c>
      <c r="C8" s="7" t="s">
        <v>21</v>
      </c>
      <c r="D8" s="7" t="s">
        <v>13</v>
      </c>
      <c r="E8" s="9">
        <v>2011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7">
        <v>1</v>
      </c>
      <c r="B9" s="7" t="s">
        <v>23</v>
      </c>
      <c r="C9" s="7" t="s">
        <v>24</v>
      </c>
      <c r="D9" s="7" t="s">
        <v>13</v>
      </c>
      <c r="E9" s="9">
        <v>2012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7">
        <v>2</v>
      </c>
      <c r="B10" s="7" t="s">
        <v>25</v>
      </c>
      <c r="C10" s="7" t="s">
        <v>26</v>
      </c>
      <c r="D10" s="7" t="s">
        <v>13</v>
      </c>
      <c r="E10" s="9">
        <v>2012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7">
        <v>3</v>
      </c>
      <c r="B11" s="7" t="s">
        <v>27</v>
      </c>
      <c r="C11" s="7" t="s">
        <v>28</v>
      </c>
      <c r="D11" s="7" t="s">
        <v>29</v>
      </c>
      <c r="E11" s="9">
        <v>2012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7">
        <v>4</v>
      </c>
      <c r="B12" s="7" t="s">
        <v>31</v>
      </c>
      <c r="C12" s="7" t="s">
        <v>32</v>
      </c>
      <c r="D12" s="7" t="s">
        <v>13</v>
      </c>
      <c r="E12" s="9">
        <v>2012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7">
        <v>5</v>
      </c>
      <c r="B13" s="15" t="s">
        <v>34</v>
      </c>
      <c r="C13" s="15" t="s">
        <v>35</v>
      </c>
      <c r="D13" s="16" t="s">
        <v>36</v>
      </c>
      <c r="E13" s="9">
        <v>2012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7">
        <v>6</v>
      </c>
      <c r="B14" s="7" t="s">
        <v>37</v>
      </c>
      <c r="C14" s="7" t="s">
        <v>38</v>
      </c>
      <c r="D14" s="7" t="s">
        <v>39</v>
      </c>
      <c r="E14" s="9">
        <v>2012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7">
        <v>1</v>
      </c>
      <c r="B15" s="7" t="s">
        <v>40</v>
      </c>
      <c r="C15" s="7" t="s">
        <v>41</v>
      </c>
      <c r="D15" s="7" t="s">
        <v>42</v>
      </c>
      <c r="E15" s="9">
        <v>2013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7">
        <v>5</v>
      </c>
      <c r="B16" s="18" t="s">
        <v>43</v>
      </c>
      <c r="C16" s="18" t="s">
        <v>44</v>
      </c>
      <c r="D16" s="18" t="s">
        <v>45</v>
      </c>
      <c r="E16" s="9">
        <v>2013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7">
        <v>3</v>
      </c>
      <c r="B17" s="7" t="s">
        <v>46</v>
      </c>
      <c r="C17" s="7" t="s">
        <v>41</v>
      </c>
      <c r="D17" s="7" t="s">
        <v>29</v>
      </c>
      <c r="E17" s="9">
        <v>2013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7">
        <v>4</v>
      </c>
      <c r="B18" s="7" t="s">
        <v>47</v>
      </c>
      <c r="C18" s="7" t="s">
        <v>48</v>
      </c>
      <c r="D18" s="7" t="s">
        <v>49</v>
      </c>
      <c r="E18" s="9">
        <v>2013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7">
        <v>2</v>
      </c>
      <c r="B19" s="18" t="s">
        <v>50</v>
      </c>
      <c r="C19" s="18" t="s">
        <v>51</v>
      </c>
      <c r="D19" s="18" t="s">
        <v>13</v>
      </c>
      <c r="E19" s="9">
        <v>2013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7">
        <v>6</v>
      </c>
      <c r="B20" s="7" t="s">
        <v>52</v>
      </c>
      <c r="C20" s="7" t="s">
        <v>53</v>
      </c>
      <c r="D20" s="7" t="s">
        <v>54</v>
      </c>
      <c r="E20" s="9">
        <v>2013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7">
        <v>1</v>
      </c>
      <c r="B21" s="7" t="s">
        <v>55</v>
      </c>
      <c r="C21" s="7" t="s">
        <v>32</v>
      </c>
      <c r="D21" s="7" t="s">
        <v>54</v>
      </c>
      <c r="E21" s="9">
        <v>2014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7">
        <v>2</v>
      </c>
      <c r="B22" s="7" t="s">
        <v>56</v>
      </c>
      <c r="C22" s="7" t="s">
        <v>57</v>
      </c>
      <c r="D22" s="7" t="s">
        <v>58</v>
      </c>
      <c r="E22" s="9">
        <v>2014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7">
        <v>3</v>
      </c>
      <c r="B23" s="7" t="s">
        <v>59</v>
      </c>
      <c r="C23" s="7" t="s">
        <v>60</v>
      </c>
      <c r="D23" s="7" t="s">
        <v>13</v>
      </c>
      <c r="E23" s="9">
        <v>2014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7">
        <v>1</v>
      </c>
      <c r="B24" s="7" t="s">
        <v>65</v>
      </c>
      <c r="C24" s="7" t="s">
        <v>48</v>
      </c>
      <c r="D24" s="19"/>
      <c r="E24" s="9">
        <v>2015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7">
        <v>2</v>
      </c>
      <c r="B25" s="7" t="s">
        <v>37</v>
      </c>
      <c r="C25" s="7" t="s">
        <v>66</v>
      </c>
      <c r="D25" s="7" t="s">
        <v>67</v>
      </c>
      <c r="E25" s="9">
        <v>2015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7">
        <v>3</v>
      </c>
      <c r="B26" s="18" t="s">
        <v>43</v>
      </c>
      <c r="C26" s="18" t="s">
        <v>68</v>
      </c>
      <c r="D26" s="18" t="s">
        <v>45</v>
      </c>
      <c r="E26" s="9">
        <v>2015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7">
        <v>4</v>
      </c>
      <c r="B27" s="7" t="s">
        <v>69</v>
      </c>
      <c r="C27" s="7" t="s">
        <v>21</v>
      </c>
      <c r="D27" s="7" t="s">
        <v>70</v>
      </c>
      <c r="E27" s="9">
        <v>2015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19"/>
      <c r="B28" s="7" t="s">
        <v>71</v>
      </c>
      <c r="C28" s="7" t="s">
        <v>72</v>
      </c>
      <c r="D28" s="7" t="s">
        <v>13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19"/>
      <c r="B29" s="7" t="s">
        <v>73</v>
      </c>
      <c r="C29" s="7" t="s">
        <v>9</v>
      </c>
      <c r="D29" s="7" t="s">
        <v>13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19"/>
      <c r="B30" s="7" t="s">
        <v>74</v>
      </c>
      <c r="C30" s="7" t="s">
        <v>75</v>
      </c>
      <c r="D30" s="7" t="s">
        <v>76</v>
      </c>
      <c r="E30" s="9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19"/>
      <c r="B31" s="20" t="s">
        <v>77</v>
      </c>
      <c r="C31" s="20" t="s">
        <v>78</v>
      </c>
      <c r="D31" s="18" t="s">
        <v>13</v>
      </c>
      <c r="E31" s="9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19"/>
      <c r="B32" s="7" t="s">
        <v>79</v>
      </c>
      <c r="C32" s="7" t="s">
        <v>80</v>
      </c>
      <c r="D32" s="7" t="s">
        <v>13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19"/>
      <c r="B33" s="7" t="s">
        <v>81</v>
      </c>
      <c r="C33" s="7" t="s">
        <v>28</v>
      </c>
      <c r="D33" s="7" t="s">
        <v>29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19"/>
      <c r="B34" s="7" t="s">
        <v>46</v>
      </c>
      <c r="C34" s="7" t="s">
        <v>82</v>
      </c>
      <c r="D34" s="7" t="s">
        <v>29</v>
      </c>
      <c r="E34" s="9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19"/>
      <c r="B35" s="7" t="s">
        <v>83</v>
      </c>
      <c r="C35" s="7" t="s">
        <v>84</v>
      </c>
      <c r="D35" s="7" t="s">
        <v>29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19"/>
      <c r="B36" s="7" t="s">
        <v>85</v>
      </c>
      <c r="C36" s="7" t="s">
        <v>87</v>
      </c>
      <c r="D36" s="7" t="s">
        <v>13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19"/>
      <c r="B37" s="7" t="s">
        <v>85</v>
      </c>
      <c r="C37" s="7" t="s">
        <v>88</v>
      </c>
      <c r="D37" s="7" t="s">
        <v>13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19"/>
      <c r="B38" s="7" t="s">
        <v>89</v>
      </c>
      <c r="C38" s="7" t="s">
        <v>90</v>
      </c>
      <c r="D38" s="7" t="s">
        <v>91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19"/>
      <c r="B39" s="7" t="s">
        <v>93</v>
      </c>
      <c r="C39" s="7" t="s">
        <v>72</v>
      </c>
      <c r="D39" s="7" t="s">
        <v>13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19"/>
      <c r="B40" s="7" t="s">
        <v>94</v>
      </c>
      <c r="C40" s="7" t="s">
        <v>96</v>
      </c>
      <c r="D40" s="7" t="s">
        <v>13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19"/>
      <c r="B41" s="18" t="s">
        <v>103</v>
      </c>
      <c r="C41" s="18" t="s">
        <v>105</v>
      </c>
      <c r="D41" s="18" t="s">
        <v>106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19"/>
      <c r="B42" s="7" t="s">
        <v>113</v>
      </c>
      <c r="C42" s="7" t="s">
        <v>114</v>
      </c>
      <c r="D42" s="7" t="s">
        <v>13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19"/>
      <c r="B43" s="7" t="s">
        <v>113</v>
      </c>
      <c r="C43" s="7" t="s">
        <v>115</v>
      </c>
      <c r="D43" s="7" t="s">
        <v>13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19"/>
      <c r="B44" s="7" t="s">
        <v>116</v>
      </c>
      <c r="C44" s="7" t="s">
        <v>117</v>
      </c>
      <c r="D44" s="7" t="s">
        <v>13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19"/>
      <c r="B45" s="7" t="s">
        <v>118</v>
      </c>
      <c r="C45" s="7" t="s">
        <v>119</v>
      </c>
      <c r="D45" s="7" t="s">
        <v>13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19"/>
      <c r="B46" s="7" t="s">
        <v>120</v>
      </c>
      <c r="C46" s="7" t="s">
        <v>51</v>
      </c>
      <c r="D46" s="7" t="s">
        <v>13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7" t="s">
        <v>122</v>
      </c>
      <c r="C47" s="7" t="s">
        <v>124</v>
      </c>
      <c r="D47" s="7" t="s">
        <v>13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7" t="s">
        <v>134</v>
      </c>
      <c r="C48" s="7" t="s">
        <v>135</v>
      </c>
      <c r="D48" s="7" t="s">
        <v>29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7" t="s">
        <v>136</v>
      </c>
      <c r="C49" s="7" t="s">
        <v>41</v>
      </c>
      <c r="D49" s="7" t="s">
        <v>13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7" t="s">
        <v>137</v>
      </c>
      <c r="C50" s="7" t="s">
        <v>9</v>
      </c>
      <c r="D50" s="7" t="s">
        <v>13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7" t="s">
        <v>52</v>
      </c>
      <c r="C51" s="7" t="s">
        <v>138</v>
      </c>
      <c r="D51" s="7" t="s">
        <v>13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</sheetData>
  <mergeCells count="1">
    <mergeCell ref="A1:D1"/>
  </mergeCells>
  <printOptions horizontalCentered="1"/>
  <pageMargins left="0.19685039370078738" right="0.19685039370078738" top="0.19685039370078738" bottom="0.19685039370078738" header="0" footer="0"/>
  <pageSetup paperSize="11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75"/>
  <sheetViews>
    <sheetView workbookViewId="0">
      <selection sqref="A1:D1"/>
    </sheetView>
  </sheetViews>
  <sheetFormatPr defaultColWidth="14.42578125" defaultRowHeight="15" customHeight="1"/>
  <cols>
    <col min="1" max="1" width="3" customWidth="1"/>
    <col min="2" max="2" width="21.140625" customWidth="1"/>
    <col min="3" max="3" width="16.5703125" customWidth="1"/>
    <col min="4" max="4" width="31.7109375" customWidth="1"/>
    <col min="5" max="6" width="10.85546875" customWidth="1"/>
    <col min="7" max="26" width="8.7109375" customWidth="1"/>
  </cols>
  <sheetData>
    <row r="1" spans="1:26" ht="14.25" customHeight="1">
      <c r="A1" s="73" t="str">
        <f>START!B6</f>
        <v>400m osób z niepełnosprawością intelektualną</v>
      </c>
      <c r="B1" s="74"/>
      <c r="C1" s="74"/>
      <c r="D1" s="75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4" t="s">
        <v>3</v>
      </c>
      <c r="B2" s="4" t="s">
        <v>4</v>
      </c>
      <c r="C2" s="4" t="s">
        <v>5</v>
      </c>
      <c r="D2" s="4" t="s">
        <v>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7">
        <v>1</v>
      </c>
      <c r="B3" s="7" t="s">
        <v>144</v>
      </c>
      <c r="C3" s="7" t="s">
        <v>145</v>
      </c>
      <c r="D3" s="7" t="s">
        <v>146</v>
      </c>
      <c r="E3" s="9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7">
        <v>2</v>
      </c>
      <c r="B4" s="15" t="s">
        <v>147</v>
      </c>
      <c r="C4" s="15" t="s">
        <v>148</v>
      </c>
      <c r="D4" s="16" t="s">
        <v>149</v>
      </c>
      <c r="E4" s="9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7">
        <v>3</v>
      </c>
      <c r="B5" s="26" t="s">
        <v>150</v>
      </c>
      <c r="C5" s="26" t="s">
        <v>21</v>
      </c>
      <c r="D5" s="26" t="s">
        <v>146</v>
      </c>
      <c r="E5" s="9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7">
        <v>4</v>
      </c>
      <c r="B6" s="20" t="s">
        <v>151</v>
      </c>
      <c r="C6" s="20" t="s">
        <v>152</v>
      </c>
      <c r="D6" s="28" t="s">
        <v>153</v>
      </c>
      <c r="E6" s="9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27">
        <v>5</v>
      </c>
      <c r="B7" s="7" t="s">
        <v>154</v>
      </c>
      <c r="C7" s="7" t="s">
        <v>145</v>
      </c>
      <c r="D7" s="7" t="s">
        <v>153</v>
      </c>
      <c r="E7" s="9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27">
        <v>6</v>
      </c>
      <c r="B8" s="26" t="s">
        <v>155</v>
      </c>
      <c r="C8" s="26" t="s">
        <v>156</v>
      </c>
      <c r="D8" s="26" t="s">
        <v>157</v>
      </c>
      <c r="E8" s="9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27">
        <v>7</v>
      </c>
      <c r="B9" s="26" t="s">
        <v>158</v>
      </c>
      <c r="C9" s="26" t="s">
        <v>159</v>
      </c>
      <c r="D9" s="26" t="s">
        <v>146</v>
      </c>
      <c r="E9" s="9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7">
        <v>8</v>
      </c>
      <c r="B10" s="26" t="s">
        <v>160</v>
      </c>
      <c r="C10" s="26" t="s">
        <v>159</v>
      </c>
      <c r="D10" s="26" t="s">
        <v>146</v>
      </c>
      <c r="E10" s="9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7">
        <v>9</v>
      </c>
      <c r="B11" s="26" t="s">
        <v>161</v>
      </c>
      <c r="C11" s="26" t="s">
        <v>162</v>
      </c>
      <c r="D11" s="26" t="s">
        <v>146</v>
      </c>
      <c r="E11" s="9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7">
        <v>10</v>
      </c>
      <c r="B12" s="26" t="s">
        <v>163</v>
      </c>
      <c r="C12" s="26" t="s">
        <v>164</v>
      </c>
      <c r="D12" s="26" t="s">
        <v>146</v>
      </c>
      <c r="E12" s="9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7">
        <v>11</v>
      </c>
      <c r="B13" s="26" t="s">
        <v>165</v>
      </c>
      <c r="C13" s="26" t="s">
        <v>166</v>
      </c>
      <c r="D13" s="26" t="s">
        <v>146</v>
      </c>
      <c r="E13" s="9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7">
        <v>12</v>
      </c>
      <c r="B14" s="26" t="s">
        <v>167</v>
      </c>
      <c r="C14" s="26" t="s">
        <v>21</v>
      </c>
      <c r="D14" s="26" t="s">
        <v>146</v>
      </c>
      <c r="E14" s="9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7">
        <v>13</v>
      </c>
      <c r="B15" s="26" t="s">
        <v>168</v>
      </c>
      <c r="C15" s="26" t="s">
        <v>169</v>
      </c>
      <c r="D15" s="26" t="s">
        <v>146</v>
      </c>
      <c r="E15" s="9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7">
        <v>14</v>
      </c>
      <c r="B16" s="26" t="s">
        <v>170</v>
      </c>
      <c r="C16" s="26" t="s">
        <v>171</v>
      </c>
      <c r="D16" s="26" t="s">
        <v>146</v>
      </c>
      <c r="E16" s="9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19"/>
      <c r="B17" s="26" t="s">
        <v>172</v>
      </c>
      <c r="C17" s="26" t="s">
        <v>159</v>
      </c>
      <c r="D17" s="26" t="s">
        <v>146</v>
      </c>
      <c r="E17" s="9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19"/>
      <c r="B18" s="26" t="s">
        <v>173</v>
      </c>
      <c r="C18" s="26" t="s">
        <v>169</v>
      </c>
      <c r="D18" s="26" t="s">
        <v>146</v>
      </c>
      <c r="E18" s="9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19"/>
      <c r="B19" s="26" t="s">
        <v>174</v>
      </c>
      <c r="C19" s="26" t="s">
        <v>169</v>
      </c>
      <c r="D19" s="26" t="s">
        <v>146</v>
      </c>
      <c r="E19" s="9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19"/>
      <c r="B20" s="26"/>
      <c r="C20" s="26"/>
      <c r="D20" s="26"/>
      <c r="E20" s="9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7">
        <v>1</v>
      </c>
      <c r="B21" s="26" t="s">
        <v>175</v>
      </c>
      <c r="C21" s="26" t="s">
        <v>176</v>
      </c>
      <c r="D21" s="26" t="s">
        <v>157</v>
      </c>
      <c r="E21" s="9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7">
        <v>2</v>
      </c>
      <c r="B22" s="15" t="s">
        <v>177</v>
      </c>
      <c r="C22" s="20" t="s">
        <v>178</v>
      </c>
      <c r="D22" s="16" t="s">
        <v>149</v>
      </c>
      <c r="E22" s="9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7">
        <v>3</v>
      </c>
      <c r="B23" s="26" t="s">
        <v>179</v>
      </c>
      <c r="C23" s="26" t="s">
        <v>180</v>
      </c>
      <c r="D23" s="26" t="s">
        <v>157</v>
      </c>
      <c r="E23" s="9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7">
        <v>4</v>
      </c>
      <c r="B24" s="26" t="s">
        <v>181</v>
      </c>
      <c r="C24" s="26" t="s">
        <v>182</v>
      </c>
      <c r="D24" s="26" t="s">
        <v>157</v>
      </c>
      <c r="E24" s="9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7">
        <v>5</v>
      </c>
      <c r="B25" s="15" t="s">
        <v>183</v>
      </c>
      <c r="C25" s="15" t="s">
        <v>184</v>
      </c>
      <c r="D25" s="16" t="s">
        <v>149</v>
      </c>
      <c r="E25" s="9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7">
        <v>6</v>
      </c>
      <c r="B26" s="20" t="s">
        <v>154</v>
      </c>
      <c r="C26" s="20" t="s">
        <v>185</v>
      </c>
      <c r="D26" s="28" t="s">
        <v>153</v>
      </c>
      <c r="E26" s="9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7">
        <v>7</v>
      </c>
      <c r="B27" s="26" t="s">
        <v>186</v>
      </c>
      <c r="C27" s="26" t="s">
        <v>187</v>
      </c>
      <c r="D27" s="26" t="s">
        <v>146</v>
      </c>
      <c r="E27" s="9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7">
        <v>8</v>
      </c>
      <c r="B28" s="20" t="s">
        <v>188</v>
      </c>
      <c r="C28" s="20" t="s">
        <v>189</v>
      </c>
      <c r="D28" s="28" t="s">
        <v>153</v>
      </c>
      <c r="E28" s="9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7">
        <v>9</v>
      </c>
      <c r="B29" s="20" t="s">
        <v>190</v>
      </c>
      <c r="C29" s="20" t="s">
        <v>75</v>
      </c>
      <c r="D29" s="28" t="s">
        <v>153</v>
      </c>
      <c r="E29" s="9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7">
        <v>10</v>
      </c>
      <c r="B30" s="20" t="s">
        <v>167</v>
      </c>
      <c r="C30" s="20" t="s">
        <v>191</v>
      </c>
      <c r="D30" s="28" t="s">
        <v>153</v>
      </c>
      <c r="E30" s="9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7">
        <v>11</v>
      </c>
      <c r="B31" s="20" t="s">
        <v>192</v>
      </c>
      <c r="C31" s="20" t="s">
        <v>193</v>
      </c>
      <c r="D31" s="28" t="s">
        <v>153</v>
      </c>
      <c r="E31" s="9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7">
        <v>12</v>
      </c>
      <c r="B32" s="26" t="s">
        <v>194</v>
      </c>
      <c r="C32" s="26" t="s">
        <v>195</v>
      </c>
      <c r="D32" s="26" t="s">
        <v>146</v>
      </c>
      <c r="E32" s="9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7">
        <v>13</v>
      </c>
      <c r="B33" s="26" t="s">
        <v>196</v>
      </c>
      <c r="C33" s="26" t="s">
        <v>197</v>
      </c>
      <c r="D33" s="26" t="s">
        <v>146</v>
      </c>
      <c r="E33" s="9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7">
        <v>14</v>
      </c>
      <c r="B34" s="15" t="s">
        <v>198</v>
      </c>
      <c r="C34" s="20" t="s">
        <v>199</v>
      </c>
      <c r="D34" s="15" t="s">
        <v>153</v>
      </c>
      <c r="E34" s="9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7">
        <v>15</v>
      </c>
      <c r="B35" s="26" t="s">
        <v>200</v>
      </c>
      <c r="C35" s="26" t="s">
        <v>201</v>
      </c>
      <c r="D35" s="26" t="s">
        <v>146</v>
      </c>
      <c r="E35" s="9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19"/>
      <c r="B36" s="7" t="s">
        <v>202</v>
      </c>
      <c r="C36" s="7" t="s">
        <v>185</v>
      </c>
      <c r="D36" s="7" t="s">
        <v>146</v>
      </c>
      <c r="E36" s="9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19"/>
      <c r="B37" s="26" t="s">
        <v>203</v>
      </c>
      <c r="C37" s="26" t="s">
        <v>184</v>
      </c>
      <c r="D37" s="26" t="s">
        <v>146</v>
      </c>
      <c r="E37" s="9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19"/>
      <c r="B38" s="26" t="s">
        <v>204</v>
      </c>
      <c r="C38" s="26" t="s">
        <v>205</v>
      </c>
      <c r="D38" s="26" t="s">
        <v>146</v>
      </c>
      <c r="E38" s="9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6" t="s">
        <v>206</v>
      </c>
      <c r="C39" s="26" t="s">
        <v>207</v>
      </c>
      <c r="D39" s="26" t="s">
        <v>146</v>
      </c>
      <c r="E39" s="9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</sheetData>
  <mergeCells count="1">
    <mergeCell ref="A1:D1"/>
  </mergeCells>
  <printOptions horizontalCentered="1"/>
  <pageMargins left="0.19685039370078738" right="0.19685039370078738" top="0.19685039370078738" bottom="0.19685039370078738" header="0" footer="0"/>
  <pageSetup paperSize="11" fitToHeight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74"/>
  <sheetViews>
    <sheetView workbookViewId="0">
      <selection sqref="A1:D1"/>
    </sheetView>
  </sheetViews>
  <sheetFormatPr defaultColWidth="14.42578125" defaultRowHeight="15" customHeight="1"/>
  <cols>
    <col min="1" max="1" width="3" customWidth="1"/>
    <col min="2" max="2" width="21.140625" customWidth="1"/>
    <col min="3" max="3" width="16.5703125" customWidth="1"/>
    <col min="4" max="4" width="31.7109375" customWidth="1"/>
    <col min="5" max="6" width="10.85546875" customWidth="1"/>
    <col min="7" max="26" width="8.7109375" customWidth="1"/>
  </cols>
  <sheetData>
    <row r="1" spans="1:26" ht="14.25" customHeight="1">
      <c r="A1" s="73" t="str">
        <f>START!B7</f>
        <v>400m dziewcząt roczniki 2007-2011</v>
      </c>
      <c r="B1" s="74"/>
      <c r="C1" s="74"/>
      <c r="D1" s="75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4" t="s">
        <v>3</v>
      </c>
      <c r="B2" s="4" t="s">
        <v>4</v>
      </c>
      <c r="C2" s="4" t="s">
        <v>5</v>
      </c>
      <c r="D2" s="4" t="s">
        <v>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7">
        <v>1</v>
      </c>
      <c r="B3" s="16" t="s">
        <v>208</v>
      </c>
      <c r="C3" s="16" t="s">
        <v>209</v>
      </c>
      <c r="D3" s="16" t="s">
        <v>210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7">
        <v>2</v>
      </c>
      <c r="B4" s="20" t="s">
        <v>211</v>
      </c>
      <c r="C4" s="20" t="s">
        <v>19</v>
      </c>
      <c r="D4" s="16" t="s">
        <v>212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7">
        <v>4</v>
      </c>
      <c r="B5" s="7" t="s">
        <v>213</v>
      </c>
      <c r="C5" s="7" t="s">
        <v>214</v>
      </c>
      <c r="D5" s="7" t="s">
        <v>215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7">
        <v>5</v>
      </c>
      <c r="B6" s="16" t="s">
        <v>216</v>
      </c>
      <c r="C6" s="16" t="s">
        <v>217</v>
      </c>
      <c r="D6" s="16" t="s">
        <v>218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7">
        <v>6</v>
      </c>
      <c r="B7" s="16" t="s">
        <v>219</v>
      </c>
      <c r="C7" s="16" t="s">
        <v>220</v>
      </c>
      <c r="D7" s="16" t="s">
        <v>221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7">
        <v>7</v>
      </c>
      <c r="B8" s="18" t="s">
        <v>116</v>
      </c>
      <c r="C8" s="18" t="s">
        <v>138</v>
      </c>
      <c r="D8" s="18" t="s">
        <v>76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7">
        <v>8</v>
      </c>
      <c r="B9" s="16" t="s">
        <v>225</v>
      </c>
      <c r="C9" s="16" t="s">
        <v>21</v>
      </c>
      <c r="D9" s="16" t="s">
        <v>210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7">
        <v>9</v>
      </c>
      <c r="B10" s="29" t="s">
        <v>228</v>
      </c>
      <c r="C10" s="29" t="s">
        <v>82</v>
      </c>
      <c r="D10" s="7" t="s">
        <v>221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7">
        <v>10</v>
      </c>
      <c r="B11" s="30" t="s">
        <v>245</v>
      </c>
      <c r="C11" s="7" t="s">
        <v>252</v>
      </c>
      <c r="D11" s="7" t="s">
        <v>221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7">
        <v>11</v>
      </c>
      <c r="B12" s="7" t="s">
        <v>255</v>
      </c>
      <c r="C12" s="7" t="s">
        <v>35</v>
      </c>
      <c r="D12" s="7" t="s">
        <v>215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7">
        <v>12</v>
      </c>
      <c r="B13" s="18" t="s">
        <v>254</v>
      </c>
      <c r="C13" s="18" t="s">
        <v>166</v>
      </c>
      <c r="D13" s="18" t="s">
        <v>76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7">
        <v>13</v>
      </c>
      <c r="B14" s="26" t="s">
        <v>83</v>
      </c>
      <c r="C14" s="26" t="s">
        <v>32</v>
      </c>
      <c r="D14" s="16" t="s">
        <v>76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7">
        <v>14</v>
      </c>
      <c r="B15" s="26" t="s">
        <v>262</v>
      </c>
      <c r="C15" s="26" t="s">
        <v>263</v>
      </c>
      <c r="D15" s="16" t="s">
        <v>76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7">
        <v>15</v>
      </c>
      <c r="B16" s="7" t="s">
        <v>265</v>
      </c>
      <c r="C16" s="7" t="s">
        <v>82</v>
      </c>
      <c r="D16" s="7" t="s">
        <v>215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7">
        <v>16</v>
      </c>
      <c r="B17" s="16" t="s">
        <v>267</v>
      </c>
      <c r="C17" s="16" t="s">
        <v>269</v>
      </c>
      <c r="D17" s="16" t="s">
        <v>270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7">
        <v>17</v>
      </c>
      <c r="B18" s="26" t="s">
        <v>272</v>
      </c>
      <c r="C18" s="26" t="s">
        <v>171</v>
      </c>
      <c r="D18" s="16" t="s">
        <v>76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7">
        <v>18</v>
      </c>
      <c r="B19" s="26" t="s">
        <v>275</v>
      </c>
      <c r="C19" s="26" t="s">
        <v>217</v>
      </c>
      <c r="D19" s="26" t="s">
        <v>235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7">
        <v>19</v>
      </c>
      <c r="B20" s="20" t="s">
        <v>113</v>
      </c>
      <c r="C20" s="20" t="s">
        <v>9</v>
      </c>
      <c r="D20" s="18" t="s">
        <v>76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7">
        <v>20</v>
      </c>
      <c r="B21" s="26" t="s">
        <v>277</v>
      </c>
      <c r="C21" s="26" t="s">
        <v>21</v>
      </c>
      <c r="D21" s="26" t="s">
        <v>235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7">
        <v>21</v>
      </c>
      <c r="B22" s="26" t="s">
        <v>281</v>
      </c>
      <c r="C22" s="26" t="s">
        <v>217</v>
      </c>
      <c r="D22" s="26" t="s">
        <v>235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7">
        <v>22</v>
      </c>
      <c r="B23" s="26" t="s">
        <v>283</v>
      </c>
      <c r="C23" s="26" t="s">
        <v>284</v>
      </c>
      <c r="D23" s="16" t="s">
        <v>76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7">
        <v>23</v>
      </c>
      <c r="B24" s="7" t="s">
        <v>274</v>
      </c>
      <c r="C24" s="7" t="s">
        <v>286</v>
      </c>
      <c r="D24" s="7" t="s">
        <v>215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7">
        <v>24</v>
      </c>
      <c r="B25" s="26" t="s">
        <v>291</v>
      </c>
      <c r="C25" s="26" t="s">
        <v>292</v>
      </c>
      <c r="D25" s="26" t="s">
        <v>251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7">
        <v>25</v>
      </c>
      <c r="B26" s="31" t="s">
        <v>295</v>
      </c>
      <c r="C26" s="20" t="s">
        <v>298</v>
      </c>
      <c r="D26" s="18" t="s">
        <v>76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7">
        <v>26</v>
      </c>
      <c r="B27" s="26" t="s">
        <v>299</v>
      </c>
      <c r="C27" s="26" t="s">
        <v>300</v>
      </c>
      <c r="D27" s="16" t="s">
        <v>76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7">
        <v>27</v>
      </c>
      <c r="B28" s="26" t="s">
        <v>305</v>
      </c>
      <c r="C28" s="26" t="s">
        <v>306</v>
      </c>
      <c r="D28" s="16" t="s">
        <v>76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7">
        <v>28</v>
      </c>
      <c r="B29" s="20" t="s">
        <v>307</v>
      </c>
      <c r="C29" s="15" t="s">
        <v>21</v>
      </c>
      <c r="D29" s="16" t="s">
        <v>76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7">
        <v>29</v>
      </c>
      <c r="B30" s="26" t="s">
        <v>309</v>
      </c>
      <c r="C30" s="26" t="s">
        <v>286</v>
      </c>
      <c r="D30" s="16" t="s">
        <v>76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7">
        <v>30</v>
      </c>
      <c r="B31" s="20" t="s">
        <v>113</v>
      </c>
      <c r="C31" s="20" t="s">
        <v>311</v>
      </c>
      <c r="D31" s="18" t="s">
        <v>76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7">
        <v>31</v>
      </c>
      <c r="B32" s="20" t="s">
        <v>313</v>
      </c>
      <c r="C32" s="20" t="s">
        <v>9</v>
      </c>
      <c r="D32" s="18" t="s">
        <v>76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7">
        <v>32</v>
      </c>
      <c r="B33" s="26" t="s">
        <v>136</v>
      </c>
      <c r="C33" s="26" t="s">
        <v>9</v>
      </c>
      <c r="D33" s="16" t="s">
        <v>76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7">
        <v>33</v>
      </c>
      <c r="B34" s="26" t="s">
        <v>317</v>
      </c>
      <c r="C34" s="26" t="s">
        <v>318</v>
      </c>
      <c r="D34" s="16" t="s">
        <v>76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7">
        <v>34</v>
      </c>
      <c r="B35" s="26" t="s">
        <v>321</v>
      </c>
      <c r="C35" s="26" t="s">
        <v>82</v>
      </c>
      <c r="D35" s="16" t="s">
        <v>76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7">
        <v>35</v>
      </c>
      <c r="B36" s="16" t="s">
        <v>323</v>
      </c>
      <c r="C36" s="16" t="s">
        <v>263</v>
      </c>
      <c r="D36" s="16" t="s">
        <v>324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7">
        <v>36</v>
      </c>
      <c r="B37" s="7" t="s">
        <v>328</v>
      </c>
      <c r="C37" s="7" t="s">
        <v>105</v>
      </c>
      <c r="D37" s="7" t="s">
        <v>76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7">
        <v>37</v>
      </c>
      <c r="B38" s="20" t="s">
        <v>308</v>
      </c>
      <c r="C38" s="20" t="s">
        <v>331</v>
      </c>
      <c r="D38" s="18" t="s">
        <v>76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7">
        <v>38</v>
      </c>
      <c r="B39" s="16" t="s">
        <v>332</v>
      </c>
      <c r="C39" s="16" t="s">
        <v>9</v>
      </c>
      <c r="D39" s="16" t="s">
        <v>76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7">
        <v>39</v>
      </c>
      <c r="B40" s="26" t="s">
        <v>335</v>
      </c>
      <c r="C40" s="26" t="s">
        <v>298</v>
      </c>
      <c r="D40" s="16" t="s">
        <v>76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7">
        <v>40</v>
      </c>
      <c r="B41" s="16" t="s">
        <v>339</v>
      </c>
      <c r="C41" s="16" t="s">
        <v>340</v>
      </c>
      <c r="D41" s="16" t="s">
        <v>76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7">
        <v>41</v>
      </c>
      <c r="B42" s="16" t="s">
        <v>342</v>
      </c>
      <c r="C42" s="16" t="s">
        <v>82</v>
      </c>
      <c r="D42" s="16" t="s">
        <v>76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7">
        <v>42</v>
      </c>
      <c r="B43" s="26" t="s">
        <v>344</v>
      </c>
      <c r="C43" s="26" t="s">
        <v>41</v>
      </c>
      <c r="D43" s="26" t="s">
        <v>251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7">
        <v>43</v>
      </c>
      <c r="B44" s="16" t="s">
        <v>347</v>
      </c>
      <c r="C44" s="16" t="s">
        <v>348</v>
      </c>
      <c r="D44" s="16" t="s">
        <v>70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7">
        <v>44</v>
      </c>
      <c r="B45" s="20" t="s">
        <v>278</v>
      </c>
      <c r="C45" s="20" t="s">
        <v>41</v>
      </c>
      <c r="D45" s="16" t="s">
        <v>76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7">
        <v>45</v>
      </c>
      <c r="B46" s="26" t="s">
        <v>358</v>
      </c>
      <c r="C46" s="26" t="s">
        <v>292</v>
      </c>
      <c r="D46" s="26" t="s">
        <v>251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7">
        <v>46</v>
      </c>
      <c r="B47" s="26" t="s">
        <v>360</v>
      </c>
      <c r="C47" s="26" t="s">
        <v>48</v>
      </c>
      <c r="D47" s="16" t="s">
        <v>76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7">
        <v>47</v>
      </c>
      <c r="B48" s="26" t="s">
        <v>264</v>
      </c>
      <c r="C48" s="26" t="s">
        <v>51</v>
      </c>
      <c r="D48" s="16" t="s">
        <v>76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7">
        <v>48</v>
      </c>
      <c r="B49" s="26" t="s">
        <v>118</v>
      </c>
      <c r="C49" s="26" t="s">
        <v>48</v>
      </c>
      <c r="D49" s="16" t="s">
        <v>76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7">
        <v>49</v>
      </c>
      <c r="B50" s="20" t="s">
        <v>367</v>
      </c>
      <c r="C50" s="20" t="s">
        <v>369</v>
      </c>
      <c r="D50" s="18" t="s">
        <v>76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7">
        <v>50</v>
      </c>
      <c r="B51" s="26" t="s">
        <v>372</v>
      </c>
      <c r="C51" s="26" t="s">
        <v>19</v>
      </c>
      <c r="D51" s="16" t="s">
        <v>76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7">
        <v>51</v>
      </c>
      <c r="B52" s="20" t="s">
        <v>375</v>
      </c>
      <c r="C52" s="20" t="s">
        <v>292</v>
      </c>
      <c r="D52" s="18" t="s">
        <v>76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7">
        <v>52</v>
      </c>
      <c r="B53" s="26" t="s">
        <v>377</v>
      </c>
      <c r="C53" s="26" t="s">
        <v>48</v>
      </c>
      <c r="D53" s="16" t="s">
        <v>76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7">
        <v>53</v>
      </c>
      <c r="B54" s="26" t="s">
        <v>313</v>
      </c>
      <c r="C54" s="26" t="s">
        <v>51</v>
      </c>
      <c r="D54" s="16" t="s">
        <v>76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9">
        <v>54</v>
      </c>
      <c r="B55" s="26" t="s">
        <v>380</v>
      </c>
      <c r="C55" s="26" t="s">
        <v>9</v>
      </c>
      <c r="D55" s="16" t="s">
        <v>76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9">
        <v>55</v>
      </c>
      <c r="B56" s="20" t="s">
        <v>253</v>
      </c>
      <c r="C56" s="20" t="s">
        <v>298</v>
      </c>
      <c r="D56" s="18" t="s">
        <v>76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6" t="s">
        <v>382</v>
      </c>
      <c r="C57" s="26" t="s">
        <v>9</v>
      </c>
      <c r="D57" s="26" t="s">
        <v>235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6" t="s">
        <v>384</v>
      </c>
      <c r="C58" s="26" t="s">
        <v>82</v>
      </c>
      <c r="D58" s="16" t="s">
        <v>76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6" t="s">
        <v>385</v>
      </c>
      <c r="C59" s="26" t="s">
        <v>386</v>
      </c>
      <c r="D59" s="16" t="s">
        <v>76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7" t="s">
        <v>37</v>
      </c>
      <c r="C60" s="7" t="s">
        <v>387</v>
      </c>
      <c r="D60" s="7" t="s">
        <v>76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6" t="s">
        <v>388</v>
      </c>
      <c r="C61" s="26" t="s">
        <v>389</v>
      </c>
      <c r="D61" s="16" t="s">
        <v>76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7" t="s">
        <v>388</v>
      </c>
      <c r="C62" s="7" t="s">
        <v>390</v>
      </c>
      <c r="D62" s="7" t="s">
        <v>76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6" t="s">
        <v>391</v>
      </c>
      <c r="C63" s="26" t="s">
        <v>57</v>
      </c>
      <c r="D63" s="16" t="s">
        <v>76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6" t="s">
        <v>392</v>
      </c>
      <c r="C64" s="26" t="s">
        <v>21</v>
      </c>
      <c r="D64" s="16" t="s">
        <v>76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0" t="s">
        <v>393</v>
      </c>
      <c r="C65" s="20" t="s">
        <v>340</v>
      </c>
      <c r="D65" s="18" t="s">
        <v>76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18" t="s">
        <v>231</v>
      </c>
      <c r="C66" s="18" t="s">
        <v>389</v>
      </c>
      <c r="D66" s="18" t="s">
        <v>76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18" t="s">
        <v>394</v>
      </c>
      <c r="C67" s="18" t="s">
        <v>135</v>
      </c>
      <c r="D67" s="18" t="s">
        <v>13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6" t="s">
        <v>395</v>
      </c>
      <c r="C68" s="26" t="s">
        <v>284</v>
      </c>
      <c r="D68" s="26" t="s">
        <v>235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6" t="s">
        <v>136</v>
      </c>
      <c r="C69" s="26" t="s">
        <v>41</v>
      </c>
      <c r="D69" s="16" t="s">
        <v>76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16" t="s">
        <v>396</v>
      </c>
      <c r="C70" s="16" t="s">
        <v>397</v>
      </c>
      <c r="D70" s="16" t="s">
        <v>270</v>
      </c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9" t="s">
        <v>398</v>
      </c>
      <c r="C71" s="29" t="s">
        <v>9</v>
      </c>
      <c r="D71" s="7" t="s">
        <v>221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7" t="s">
        <v>399</v>
      </c>
      <c r="C72" s="7" t="s">
        <v>209</v>
      </c>
      <c r="D72" s="7" t="s">
        <v>76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9" t="s">
        <v>400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</sheetData>
  <mergeCells count="1">
    <mergeCell ref="A1:D1"/>
  </mergeCells>
  <printOptions horizontalCentered="1"/>
  <pageMargins left="0.19685039370078738" right="0.19685039370078738" top="0.19685039370078738" bottom="0.19685039370078738" header="0" footer="0"/>
  <pageSetup paperSize="11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74"/>
  <sheetViews>
    <sheetView workbookViewId="0">
      <selection sqref="A1:D1"/>
    </sheetView>
  </sheetViews>
  <sheetFormatPr defaultColWidth="14.42578125" defaultRowHeight="15" customHeight="1"/>
  <cols>
    <col min="1" max="1" width="3" customWidth="1"/>
    <col min="2" max="2" width="21.140625" customWidth="1"/>
    <col min="3" max="3" width="16.5703125" customWidth="1"/>
    <col min="4" max="4" width="31.7109375" customWidth="1"/>
    <col min="5" max="6" width="10.85546875" customWidth="1"/>
    <col min="7" max="26" width="8.7109375" customWidth="1"/>
  </cols>
  <sheetData>
    <row r="1" spans="1:26" ht="14.25" customHeight="1">
      <c r="A1" s="73" t="str">
        <f>START!B8</f>
        <v>400m chłopców roczniki 2007-2011</v>
      </c>
      <c r="B1" s="74"/>
      <c r="C1" s="74"/>
      <c r="D1" s="75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4" t="s">
        <v>3</v>
      </c>
      <c r="B2" s="4" t="s">
        <v>4</v>
      </c>
      <c r="C2" s="4" t="s">
        <v>5</v>
      </c>
      <c r="D2" s="4" t="s">
        <v>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7">
        <v>1</v>
      </c>
      <c r="B3" s="7" t="s">
        <v>222</v>
      </c>
      <c r="C3" s="7" t="s">
        <v>75</v>
      </c>
      <c r="D3" s="7" t="s">
        <v>223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7">
        <v>2</v>
      </c>
      <c r="B4" s="26" t="s">
        <v>224</v>
      </c>
      <c r="C4" s="26" t="s">
        <v>28</v>
      </c>
      <c r="D4" s="18" t="s">
        <v>76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7">
        <v>3</v>
      </c>
      <c r="B5" s="7" t="s">
        <v>226</v>
      </c>
      <c r="C5" s="7" t="s">
        <v>189</v>
      </c>
      <c r="D5" s="7" t="s">
        <v>227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7">
        <v>4</v>
      </c>
      <c r="B6" s="26" t="s">
        <v>229</v>
      </c>
      <c r="C6" s="26" t="s">
        <v>230</v>
      </c>
      <c r="D6" s="18" t="s">
        <v>76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7">
        <v>5</v>
      </c>
      <c r="B7" s="7" t="s">
        <v>231</v>
      </c>
      <c r="C7" s="7" t="s">
        <v>232</v>
      </c>
      <c r="D7" s="7" t="s">
        <v>233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7">
        <v>6</v>
      </c>
      <c r="B8" s="26" t="s">
        <v>234</v>
      </c>
      <c r="C8" s="26" t="s">
        <v>187</v>
      </c>
      <c r="D8" s="26" t="s">
        <v>235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7">
        <v>7</v>
      </c>
      <c r="B9" s="18" t="s">
        <v>236</v>
      </c>
      <c r="C9" s="18" t="s">
        <v>60</v>
      </c>
      <c r="D9" s="18" t="s">
        <v>76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7">
        <v>8</v>
      </c>
      <c r="B10" s="18" t="s">
        <v>237</v>
      </c>
      <c r="C10" s="18" t="s">
        <v>238</v>
      </c>
      <c r="D10" s="18" t="s">
        <v>76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7">
        <v>9</v>
      </c>
      <c r="B11" s="7" t="s">
        <v>239</v>
      </c>
      <c r="C11" s="7" t="s">
        <v>240</v>
      </c>
      <c r="D11" s="7" t="s">
        <v>241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7">
        <v>10</v>
      </c>
      <c r="B12" s="26" t="s">
        <v>242</v>
      </c>
      <c r="C12" s="26" t="s">
        <v>189</v>
      </c>
      <c r="D12" s="26" t="s">
        <v>235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7">
        <v>11</v>
      </c>
      <c r="B13" s="7" t="s">
        <v>243</v>
      </c>
      <c r="C13" s="7" t="s">
        <v>244</v>
      </c>
      <c r="D13" s="7" t="s">
        <v>76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7">
        <v>12</v>
      </c>
      <c r="B14" s="18" t="s">
        <v>246</v>
      </c>
      <c r="C14" s="18" t="s">
        <v>75</v>
      </c>
      <c r="D14" s="18" t="s">
        <v>76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7">
        <v>13</v>
      </c>
      <c r="B15" s="18" t="s">
        <v>247</v>
      </c>
      <c r="C15" s="18" t="s">
        <v>248</v>
      </c>
      <c r="D15" s="18" t="s">
        <v>76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7">
        <v>14</v>
      </c>
      <c r="B16" s="18" t="s">
        <v>249</v>
      </c>
      <c r="C16" s="18" t="s">
        <v>232</v>
      </c>
      <c r="D16" s="18" t="s">
        <v>76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7">
        <v>15</v>
      </c>
      <c r="B17" s="26" t="s">
        <v>250</v>
      </c>
      <c r="C17" s="26" t="s">
        <v>230</v>
      </c>
      <c r="D17" s="26" t="s">
        <v>251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7">
        <v>16</v>
      </c>
      <c r="B18" s="26" t="s">
        <v>253</v>
      </c>
      <c r="C18" s="26" t="s">
        <v>114</v>
      </c>
      <c r="D18" s="18" t="s">
        <v>76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7">
        <v>17</v>
      </c>
      <c r="B19" s="18" t="s">
        <v>254</v>
      </c>
      <c r="C19" s="18" t="s">
        <v>256</v>
      </c>
      <c r="D19" s="18" t="s">
        <v>76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7">
        <v>18</v>
      </c>
      <c r="B20" s="26" t="s">
        <v>257</v>
      </c>
      <c r="C20" s="26" t="s">
        <v>88</v>
      </c>
      <c r="D20" s="18" t="s">
        <v>76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7">
        <v>19</v>
      </c>
      <c r="B21" s="18" t="s">
        <v>258</v>
      </c>
      <c r="C21" s="18" t="s">
        <v>259</v>
      </c>
      <c r="D21" s="18" t="s">
        <v>76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7">
        <v>20</v>
      </c>
      <c r="B22" s="20" t="s">
        <v>260</v>
      </c>
      <c r="C22" s="20" t="s">
        <v>261</v>
      </c>
      <c r="D22" s="20" t="s">
        <v>76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7">
        <v>21</v>
      </c>
      <c r="B23" s="20" t="s">
        <v>247</v>
      </c>
      <c r="C23" s="20" t="s">
        <v>187</v>
      </c>
      <c r="D23" s="20" t="s">
        <v>76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7">
        <v>22</v>
      </c>
      <c r="B24" s="26" t="s">
        <v>264</v>
      </c>
      <c r="C24" s="26" t="s">
        <v>115</v>
      </c>
      <c r="D24" s="18" t="s">
        <v>76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7">
        <v>23</v>
      </c>
      <c r="B25" s="26" t="s">
        <v>266</v>
      </c>
      <c r="C25" s="26" t="s">
        <v>268</v>
      </c>
      <c r="D25" s="18" t="s">
        <v>76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7">
        <v>24</v>
      </c>
      <c r="B26" s="7" t="s">
        <v>271</v>
      </c>
      <c r="C26" s="7" t="s">
        <v>114</v>
      </c>
      <c r="D26" s="7" t="s">
        <v>273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7">
        <v>25</v>
      </c>
      <c r="B27" s="26" t="s">
        <v>274</v>
      </c>
      <c r="C27" s="26" t="s">
        <v>96</v>
      </c>
      <c r="D27" s="26" t="s">
        <v>235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7">
        <v>26</v>
      </c>
      <c r="B28" s="7" t="s">
        <v>276</v>
      </c>
      <c r="C28" s="7" t="s">
        <v>87</v>
      </c>
      <c r="D28" s="7" t="s">
        <v>76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7">
        <v>27</v>
      </c>
      <c r="B29" s="26" t="s">
        <v>278</v>
      </c>
      <c r="C29" s="26" t="s">
        <v>279</v>
      </c>
      <c r="D29" s="18" t="s">
        <v>76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7">
        <v>28</v>
      </c>
      <c r="B30" s="7" t="s">
        <v>280</v>
      </c>
      <c r="C30" s="7" t="s">
        <v>259</v>
      </c>
      <c r="D30" s="7" t="s">
        <v>76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7">
        <v>29</v>
      </c>
      <c r="B31" s="7" t="s">
        <v>282</v>
      </c>
      <c r="C31" s="7" t="s">
        <v>72</v>
      </c>
      <c r="D31" s="7" t="s">
        <v>76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7">
        <v>30</v>
      </c>
      <c r="B32" s="7" t="s">
        <v>285</v>
      </c>
      <c r="C32" s="7" t="s">
        <v>28</v>
      </c>
      <c r="D32" s="7" t="s">
        <v>76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7">
        <v>31</v>
      </c>
      <c r="B33" s="20" t="s">
        <v>287</v>
      </c>
      <c r="C33" s="20" t="s">
        <v>288</v>
      </c>
      <c r="D33" s="20" t="s">
        <v>76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7">
        <v>32</v>
      </c>
      <c r="B34" s="26" t="s">
        <v>289</v>
      </c>
      <c r="C34" s="26" t="s">
        <v>290</v>
      </c>
      <c r="D34" s="26" t="s">
        <v>251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7">
        <v>33</v>
      </c>
      <c r="B35" s="20" t="s">
        <v>231</v>
      </c>
      <c r="C35" s="20" t="s">
        <v>293</v>
      </c>
      <c r="D35" s="18" t="s">
        <v>76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7">
        <v>34</v>
      </c>
      <c r="B36" s="26" t="s">
        <v>294</v>
      </c>
      <c r="C36" s="26" t="s">
        <v>268</v>
      </c>
      <c r="D36" s="18" t="s">
        <v>76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7">
        <v>35</v>
      </c>
      <c r="B37" s="7" t="s">
        <v>56</v>
      </c>
      <c r="C37" s="7" t="s">
        <v>290</v>
      </c>
      <c r="D37" s="7" t="s">
        <v>58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7">
        <v>36</v>
      </c>
      <c r="B38" s="26" t="s">
        <v>296</v>
      </c>
      <c r="C38" s="26" t="s">
        <v>297</v>
      </c>
      <c r="D38" s="26" t="s">
        <v>235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7">
        <v>37</v>
      </c>
      <c r="B39" s="26" t="s">
        <v>301</v>
      </c>
      <c r="C39" s="26" t="s">
        <v>302</v>
      </c>
      <c r="D39" s="18" t="s">
        <v>76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7">
        <v>38</v>
      </c>
      <c r="B40" s="26" t="s">
        <v>303</v>
      </c>
      <c r="C40" s="26" t="s">
        <v>304</v>
      </c>
      <c r="D40" s="18" t="s">
        <v>76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7">
        <v>39</v>
      </c>
      <c r="B41" s="26" t="s">
        <v>246</v>
      </c>
      <c r="C41" s="26" t="s">
        <v>230</v>
      </c>
      <c r="D41" s="18" t="s">
        <v>76</v>
      </c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7">
        <v>40</v>
      </c>
      <c r="B42" s="26" t="s">
        <v>308</v>
      </c>
      <c r="C42" s="26" t="s">
        <v>114</v>
      </c>
      <c r="D42" s="18" t="s">
        <v>76</v>
      </c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7">
        <v>41</v>
      </c>
      <c r="B43" s="7" t="s">
        <v>310</v>
      </c>
      <c r="C43" s="7" t="s">
        <v>290</v>
      </c>
      <c r="D43" s="7" t="s">
        <v>76</v>
      </c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7">
        <v>42</v>
      </c>
      <c r="B44" s="26" t="s">
        <v>312</v>
      </c>
      <c r="C44" s="26" t="s">
        <v>84</v>
      </c>
      <c r="D44" s="26" t="s">
        <v>251</v>
      </c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7">
        <v>43</v>
      </c>
      <c r="B45" s="26" t="s">
        <v>299</v>
      </c>
      <c r="C45" s="26" t="s">
        <v>230</v>
      </c>
      <c r="D45" s="26" t="s">
        <v>251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7">
        <v>44</v>
      </c>
      <c r="B46" s="18" t="s">
        <v>260</v>
      </c>
      <c r="C46" s="18" t="s">
        <v>314</v>
      </c>
      <c r="D46" s="18" t="s">
        <v>76</v>
      </c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7">
        <v>45</v>
      </c>
      <c r="B47" s="26" t="s">
        <v>315</v>
      </c>
      <c r="C47" s="26" t="s">
        <v>28</v>
      </c>
      <c r="D47" s="26" t="s">
        <v>235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7">
        <v>46</v>
      </c>
      <c r="B48" s="7" t="s">
        <v>316</v>
      </c>
      <c r="C48" s="7" t="s">
        <v>290</v>
      </c>
      <c r="D48" s="7" t="s">
        <v>76</v>
      </c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7">
        <v>47</v>
      </c>
      <c r="B49" s="26" t="s">
        <v>319</v>
      </c>
      <c r="C49" s="26" t="s">
        <v>320</v>
      </c>
      <c r="D49" s="18" t="s">
        <v>76</v>
      </c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7">
        <v>48</v>
      </c>
      <c r="B50" s="7" t="s">
        <v>322</v>
      </c>
      <c r="C50" s="7" t="s">
        <v>180</v>
      </c>
      <c r="D50" s="7" t="s">
        <v>76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7">
        <v>49</v>
      </c>
      <c r="B51" s="20" t="s">
        <v>325</v>
      </c>
      <c r="C51" s="20" t="s">
        <v>326</v>
      </c>
      <c r="D51" s="18" t="s">
        <v>76</v>
      </c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7">
        <v>50</v>
      </c>
      <c r="B52" s="26" t="s">
        <v>327</v>
      </c>
      <c r="C52" s="26" t="s">
        <v>304</v>
      </c>
      <c r="D52" s="18" t="s">
        <v>76</v>
      </c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7">
        <v>51</v>
      </c>
      <c r="B53" s="7" t="s">
        <v>329</v>
      </c>
      <c r="C53" s="7" t="s">
        <v>314</v>
      </c>
      <c r="D53" s="7" t="s">
        <v>76</v>
      </c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7">
        <v>52</v>
      </c>
      <c r="B54" s="18" t="s">
        <v>330</v>
      </c>
      <c r="C54" s="18" t="s">
        <v>297</v>
      </c>
      <c r="D54" s="18" t="s">
        <v>76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7">
        <v>53</v>
      </c>
      <c r="B55" s="26" t="s">
        <v>260</v>
      </c>
      <c r="C55" s="26" t="s">
        <v>184</v>
      </c>
      <c r="D55" s="18" t="s">
        <v>76</v>
      </c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7">
        <v>54</v>
      </c>
      <c r="B56" s="26" t="s">
        <v>333</v>
      </c>
      <c r="C56" s="26" t="s">
        <v>334</v>
      </c>
      <c r="D56" s="18" t="s">
        <v>76</v>
      </c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7">
        <v>55</v>
      </c>
      <c r="B57" s="26" t="s">
        <v>336</v>
      </c>
      <c r="C57" s="26" t="s">
        <v>337</v>
      </c>
      <c r="D57" s="18" t="s">
        <v>76</v>
      </c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7">
        <v>56</v>
      </c>
      <c r="B58" s="26" t="s">
        <v>338</v>
      </c>
      <c r="C58" s="26" t="s">
        <v>334</v>
      </c>
      <c r="D58" s="26" t="s">
        <v>251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7">
        <v>57</v>
      </c>
      <c r="B59" s="7" t="s">
        <v>341</v>
      </c>
      <c r="C59" s="7" t="s">
        <v>115</v>
      </c>
      <c r="D59" s="7" t="s">
        <v>76</v>
      </c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7">
        <v>58</v>
      </c>
      <c r="B60" s="18" t="s">
        <v>253</v>
      </c>
      <c r="C60" s="18" t="s">
        <v>343</v>
      </c>
      <c r="D60" s="18" t="s">
        <v>76</v>
      </c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7">
        <v>59</v>
      </c>
      <c r="B61" s="7" t="s">
        <v>345</v>
      </c>
      <c r="C61" s="7" t="s">
        <v>304</v>
      </c>
      <c r="D61" s="7" t="s">
        <v>346</v>
      </c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7">
        <v>60</v>
      </c>
      <c r="B62" s="20" t="s">
        <v>249</v>
      </c>
      <c r="C62" s="20" t="s">
        <v>268</v>
      </c>
      <c r="D62" s="20" t="s">
        <v>76</v>
      </c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9">
        <v>61</v>
      </c>
      <c r="B63" s="7" t="s">
        <v>349</v>
      </c>
      <c r="C63" s="7" t="s">
        <v>350</v>
      </c>
      <c r="D63" s="7" t="s">
        <v>76</v>
      </c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9">
        <v>62</v>
      </c>
      <c r="B64" s="26" t="s">
        <v>351</v>
      </c>
      <c r="C64" s="26" t="s">
        <v>352</v>
      </c>
      <c r="D64" s="26" t="s">
        <v>235</v>
      </c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9">
        <v>63</v>
      </c>
      <c r="B65" s="7" t="s">
        <v>353</v>
      </c>
      <c r="C65" s="7" t="s">
        <v>354</v>
      </c>
      <c r="D65" s="7" t="s">
        <v>76</v>
      </c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9">
        <v>64</v>
      </c>
      <c r="B66" s="26" t="s">
        <v>355</v>
      </c>
      <c r="C66" s="26" t="s">
        <v>279</v>
      </c>
      <c r="D66" s="18" t="s">
        <v>76</v>
      </c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9">
        <v>65</v>
      </c>
      <c r="B67" s="20" t="s">
        <v>356</v>
      </c>
      <c r="C67" s="20" t="s">
        <v>240</v>
      </c>
      <c r="D67" s="16" t="s">
        <v>357</v>
      </c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9">
        <v>66</v>
      </c>
      <c r="B68" s="20" t="s">
        <v>226</v>
      </c>
      <c r="C68" s="20" t="s">
        <v>84</v>
      </c>
      <c r="D68" s="20" t="s">
        <v>76</v>
      </c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9">
        <v>67</v>
      </c>
      <c r="B69" s="26" t="s">
        <v>359</v>
      </c>
      <c r="C69" s="26" t="s">
        <v>114</v>
      </c>
      <c r="D69" s="18" t="s">
        <v>76</v>
      </c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9">
        <v>68</v>
      </c>
      <c r="B70" s="7" t="s">
        <v>361</v>
      </c>
      <c r="C70" s="7" t="s">
        <v>78</v>
      </c>
      <c r="D70" s="19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9">
        <v>69</v>
      </c>
      <c r="B71" s="7" t="s">
        <v>362</v>
      </c>
      <c r="C71" s="7" t="s">
        <v>114</v>
      </c>
      <c r="D71" s="7" t="s">
        <v>227</v>
      </c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9">
        <v>70</v>
      </c>
      <c r="B72" s="7" t="s">
        <v>363</v>
      </c>
      <c r="C72" s="7" t="s">
        <v>364</v>
      </c>
      <c r="D72" s="7" t="s">
        <v>76</v>
      </c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9">
        <v>71</v>
      </c>
      <c r="B73" s="20" t="s">
        <v>310</v>
      </c>
      <c r="C73" s="20" t="s">
        <v>365</v>
      </c>
      <c r="D73" s="20" t="s">
        <v>76</v>
      </c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9">
        <v>72</v>
      </c>
      <c r="B74" s="7" t="s">
        <v>366</v>
      </c>
      <c r="C74" s="7" t="s">
        <v>248</v>
      </c>
      <c r="D74" s="19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6" t="s">
        <v>368</v>
      </c>
      <c r="C75" s="26" t="s">
        <v>75</v>
      </c>
      <c r="D75" s="26" t="s">
        <v>251</v>
      </c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7" t="s">
        <v>370</v>
      </c>
      <c r="C76" s="7" t="s">
        <v>53</v>
      </c>
      <c r="D76" s="7" t="s">
        <v>371</v>
      </c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18" t="s">
        <v>373</v>
      </c>
      <c r="C77" s="18" t="s">
        <v>248</v>
      </c>
      <c r="D77" s="18" t="s">
        <v>76</v>
      </c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6" t="s">
        <v>374</v>
      </c>
      <c r="C78" s="26" t="s">
        <v>189</v>
      </c>
      <c r="D78" s="26" t="s">
        <v>251</v>
      </c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6" t="s">
        <v>85</v>
      </c>
      <c r="C79" s="26" t="s">
        <v>240</v>
      </c>
      <c r="D79" s="18" t="s">
        <v>76</v>
      </c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6" t="s">
        <v>376</v>
      </c>
      <c r="C80" s="26" t="s">
        <v>182</v>
      </c>
      <c r="D80" s="18" t="s">
        <v>76</v>
      </c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9" t="s">
        <v>378</v>
      </c>
      <c r="C81" s="29" t="s">
        <v>288</v>
      </c>
      <c r="D81" s="7" t="s">
        <v>221</v>
      </c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7" t="s">
        <v>335</v>
      </c>
      <c r="C82" s="7" t="s">
        <v>298</v>
      </c>
      <c r="D82" s="7" t="s">
        <v>76</v>
      </c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9" t="s">
        <v>379</v>
      </c>
      <c r="C83" s="29" t="s">
        <v>337</v>
      </c>
      <c r="D83" s="7" t="s">
        <v>221</v>
      </c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6" t="s">
        <v>310</v>
      </c>
      <c r="C84" s="26" t="s">
        <v>290</v>
      </c>
      <c r="D84" s="18" t="s">
        <v>76</v>
      </c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6" t="s">
        <v>381</v>
      </c>
      <c r="C85" s="26" t="s">
        <v>240</v>
      </c>
      <c r="D85" s="18" t="s">
        <v>76</v>
      </c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9" t="s">
        <v>383</v>
      </c>
      <c r="C86" s="29" t="s">
        <v>28</v>
      </c>
      <c r="D86" s="7" t="s">
        <v>221</v>
      </c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7"/>
      <c r="C87" s="7"/>
      <c r="D87" s="7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7"/>
      <c r="C88" s="7"/>
      <c r="D88" s="7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7"/>
      <c r="C89" s="7"/>
      <c r="D89" s="7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9"/>
      <c r="C90" s="9"/>
      <c r="D90" s="9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</sheetData>
  <mergeCells count="1">
    <mergeCell ref="A1:D1"/>
  </mergeCells>
  <printOptions horizontalCentered="1"/>
  <pageMargins left="0.19685039370078738" right="0.19685039370078738" top="0.19685039370078738" bottom="0.19685039370078738" header="0" footer="0"/>
  <pageSetup paperSize="11" fitToHeight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74"/>
  <sheetViews>
    <sheetView workbookViewId="0">
      <selection sqref="A1:D1"/>
    </sheetView>
  </sheetViews>
  <sheetFormatPr defaultColWidth="14.42578125" defaultRowHeight="15" customHeight="1"/>
  <cols>
    <col min="1" max="1" width="3" customWidth="1"/>
    <col min="2" max="2" width="21.140625" customWidth="1"/>
    <col min="3" max="3" width="16.5703125" customWidth="1"/>
    <col min="4" max="4" width="31.7109375" customWidth="1"/>
    <col min="5" max="6" width="10.85546875" customWidth="1"/>
    <col min="7" max="26" width="8.7109375" customWidth="1"/>
  </cols>
  <sheetData>
    <row r="1" spans="1:26" ht="14.25" customHeight="1">
      <c r="A1" s="73" t="str">
        <f>START!B9</f>
        <v>800m dziewcząt roczniki 2005-2006</v>
      </c>
      <c r="B1" s="74"/>
      <c r="C1" s="74"/>
      <c r="D1" s="75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4" t="s">
        <v>3</v>
      </c>
      <c r="B2" s="4" t="s">
        <v>4</v>
      </c>
      <c r="C2" s="4" t="s">
        <v>5</v>
      </c>
      <c r="D2" s="4" t="s">
        <v>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7">
        <v>1</v>
      </c>
      <c r="B3" s="7" t="s">
        <v>401</v>
      </c>
      <c r="C3" s="7" t="s">
        <v>19</v>
      </c>
      <c r="D3" s="7" t="s">
        <v>402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7">
        <v>2</v>
      </c>
      <c r="B4" s="7" t="s">
        <v>208</v>
      </c>
      <c r="C4" s="7" t="s">
        <v>17</v>
      </c>
      <c r="D4" s="7" t="s">
        <v>210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7">
        <v>3</v>
      </c>
      <c r="B5" s="29" t="s">
        <v>403</v>
      </c>
      <c r="C5" s="29" t="s">
        <v>209</v>
      </c>
      <c r="D5" s="7" t="s">
        <v>221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7">
        <v>4</v>
      </c>
      <c r="B6" s="18" t="s">
        <v>404</v>
      </c>
      <c r="C6" s="18" t="s">
        <v>9</v>
      </c>
      <c r="D6" s="18" t="s">
        <v>76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7">
        <v>5</v>
      </c>
      <c r="B7" s="29" t="s">
        <v>405</v>
      </c>
      <c r="C7" s="29" t="s">
        <v>390</v>
      </c>
      <c r="D7" s="7" t="s">
        <v>221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7">
        <v>6</v>
      </c>
      <c r="B8" s="7" t="s">
        <v>406</v>
      </c>
      <c r="C8" s="7" t="s">
        <v>300</v>
      </c>
      <c r="D8" s="7" t="s">
        <v>210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7">
        <v>7</v>
      </c>
      <c r="B9" s="29" t="s">
        <v>407</v>
      </c>
      <c r="C9" s="29" t="s">
        <v>82</v>
      </c>
      <c r="D9" s="7" t="s">
        <v>221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7">
        <v>8</v>
      </c>
      <c r="B10" s="7" t="s">
        <v>408</v>
      </c>
      <c r="C10" s="7" t="s">
        <v>348</v>
      </c>
      <c r="D10" s="7" t="s">
        <v>215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7">
        <v>9</v>
      </c>
      <c r="B11" s="7" t="s">
        <v>409</v>
      </c>
      <c r="C11" s="7" t="s">
        <v>220</v>
      </c>
      <c r="D11" s="7" t="s">
        <v>215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7">
        <v>10</v>
      </c>
      <c r="B12" s="26" t="s">
        <v>410</v>
      </c>
      <c r="C12" s="26" t="s">
        <v>286</v>
      </c>
      <c r="D12" s="26" t="s">
        <v>235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7">
        <v>11</v>
      </c>
      <c r="B13" s="26" t="s">
        <v>275</v>
      </c>
      <c r="C13" s="26" t="s">
        <v>411</v>
      </c>
      <c r="D13" s="26" t="s">
        <v>235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7">
        <v>12</v>
      </c>
      <c r="B14" s="7" t="s">
        <v>213</v>
      </c>
      <c r="C14" s="7" t="s">
        <v>105</v>
      </c>
      <c r="D14" s="7" t="s">
        <v>215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7">
        <v>13</v>
      </c>
      <c r="B15" s="18" t="s">
        <v>412</v>
      </c>
      <c r="C15" s="18" t="s">
        <v>263</v>
      </c>
      <c r="D15" s="18" t="s">
        <v>76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7">
        <v>14</v>
      </c>
      <c r="B16" s="26" t="s">
        <v>413</v>
      </c>
      <c r="C16" s="26" t="s">
        <v>220</v>
      </c>
      <c r="D16" s="26" t="s">
        <v>235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7">
        <v>15</v>
      </c>
      <c r="B17" s="26" t="s">
        <v>414</v>
      </c>
      <c r="C17" s="26" t="s">
        <v>415</v>
      </c>
      <c r="D17" s="18" t="s">
        <v>76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7">
        <v>16</v>
      </c>
      <c r="B18" s="7" t="s">
        <v>416</v>
      </c>
      <c r="C18" s="7" t="s">
        <v>80</v>
      </c>
      <c r="D18" s="7" t="s">
        <v>215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7">
        <v>17</v>
      </c>
      <c r="B19" s="7" t="s">
        <v>417</v>
      </c>
      <c r="C19" s="7" t="s">
        <v>80</v>
      </c>
      <c r="D19" s="7" t="s">
        <v>76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7">
        <v>18</v>
      </c>
      <c r="B20" s="18" t="s">
        <v>418</v>
      </c>
      <c r="C20" s="18" t="s">
        <v>419</v>
      </c>
      <c r="D20" s="18" t="s">
        <v>76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7">
        <v>19</v>
      </c>
      <c r="B21" s="26" t="s">
        <v>420</v>
      </c>
      <c r="C21" s="26" t="s">
        <v>263</v>
      </c>
      <c r="D21" s="26" t="s">
        <v>251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7">
        <v>20</v>
      </c>
      <c r="B22" s="20" t="s">
        <v>421</v>
      </c>
      <c r="C22" s="20" t="s">
        <v>9</v>
      </c>
      <c r="D22" s="7" t="s">
        <v>422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7">
        <v>21</v>
      </c>
      <c r="B23" s="26" t="s">
        <v>423</v>
      </c>
      <c r="C23" s="26" t="s">
        <v>82</v>
      </c>
      <c r="D23" s="26" t="s">
        <v>251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7">
        <v>22</v>
      </c>
      <c r="B24" s="7" t="s">
        <v>388</v>
      </c>
      <c r="C24" s="7" t="s">
        <v>390</v>
      </c>
      <c r="D24" s="19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7">
        <v>22</v>
      </c>
      <c r="B25" s="26" t="s">
        <v>424</v>
      </c>
      <c r="C25" s="26" t="s">
        <v>425</v>
      </c>
      <c r="D25" s="26" t="s">
        <v>251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7">
        <v>23</v>
      </c>
      <c r="B26" s="18" t="s">
        <v>418</v>
      </c>
      <c r="C26" s="18" t="s">
        <v>298</v>
      </c>
      <c r="D26" s="18" t="s">
        <v>76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7">
        <v>24</v>
      </c>
      <c r="B27" s="7" t="s">
        <v>426</v>
      </c>
      <c r="C27" s="7" t="s">
        <v>35</v>
      </c>
      <c r="D27" s="7" t="s">
        <v>76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7">
        <v>25</v>
      </c>
      <c r="B28" s="26" t="s">
        <v>427</v>
      </c>
      <c r="C28" s="26" t="s">
        <v>428</v>
      </c>
      <c r="D28" s="18" t="s">
        <v>76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7">
        <v>26</v>
      </c>
      <c r="B29" s="18" t="s">
        <v>429</v>
      </c>
      <c r="C29" s="18" t="s">
        <v>430</v>
      </c>
      <c r="D29" s="18" t="s">
        <v>76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7">
        <v>27</v>
      </c>
      <c r="B30" s="26" t="s">
        <v>431</v>
      </c>
      <c r="C30" s="26" t="s">
        <v>32</v>
      </c>
      <c r="D30" s="26" t="s">
        <v>251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7">
        <v>28</v>
      </c>
      <c r="B31" s="26" t="s">
        <v>432</v>
      </c>
      <c r="C31" s="26" t="s">
        <v>217</v>
      </c>
      <c r="D31" s="26" t="s">
        <v>251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7">
        <v>29</v>
      </c>
      <c r="B32" s="26" t="s">
        <v>433</v>
      </c>
      <c r="C32" s="26" t="s">
        <v>286</v>
      </c>
      <c r="D32" s="26" t="s">
        <v>251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19"/>
      <c r="B33" s="18" t="s">
        <v>434</v>
      </c>
      <c r="C33" s="18" t="s">
        <v>82</v>
      </c>
      <c r="D33" s="18" t="s">
        <v>76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19"/>
      <c r="B34" s="26" t="s">
        <v>435</v>
      </c>
      <c r="C34" s="26" t="s">
        <v>209</v>
      </c>
      <c r="D34" s="26" t="s">
        <v>251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19"/>
      <c r="B35" s="7" t="s">
        <v>436</v>
      </c>
      <c r="C35" s="7" t="s">
        <v>9</v>
      </c>
      <c r="D35" s="7" t="s">
        <v>270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19"/>
      <c r="B36" s="19"/>
      <c r="C36" s="19"/>
      <c r="D36" s="19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19"/>
      <c r="B37" s="19"/>
      <c r="C37" s="19"/>
      <c r="D37" s="19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</sheetData>
  <mergeCells count="1">
    <mergeCell ref="A1:D1"/>
  </mergeCells>
  <printOptions horizontalCentered="1"/>
  <pageMargins left="0.19685039370078738" right="0.19685039370078738" top="0.19685039370078738" bottom="0.19685039370078738" header="0" footer="0"/>
  <pageSetup paperSize="11" fitToHeight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74"/>
  <sheetViews>
    <sheetView tabSelected="1" workbookViewId="0">
      <selection activeCell="D16" sqref="D16"/>
    </sheetView>
  </sheetViews>
  <sheetFormatPr defaultColWidth="14.42578125" defaultRowHeight="15" customHeight="1"/>
  <cols>
    <col min="1" max="1" width="3" customWidth="1"/>
    <col min="2" max="2" width="21.140625" customWidth="1"/>
    <col min="3" max="3" width="16.5703125" customWidth="1"/>
    <col min="4" max="4" width="31.7109375" customWidth="1"/>
    <col min="5" max="6" width="10.85546875" customWidth="1"/>
    <col min="7" max="26" width="8.7109375" customWidth="1"/>
  </cols>
  <sheetData>
    <row r="1" spans="1:26" ht="14.25" customHeight="1">
      <c r="A1" s="73" t="str">
        <f>START!B10</f>
        <v>800m chłopców roczniki 2005-2006</v>
      </c>
      <c r="B1" s="74"/>
      <c r="C1" s="74"/>
      <c r="D1" s="75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4" t="s">
        <v>3</v>
      </c>
      <c r="B2" s="4" t="s">
        <v>4</v>
      </c>
      <c r="C2" s="4" t="s">
        <v>5</v>
      </c>
      <c r="D2" s="4" t="s">
        <v>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7">
        <v>1</v>
      </c>
      <c r="B3" s="7" t="s">
        <v>437</v>
      </c>
      <c r="C3" s="7" t="s">
        <v>279</v>
      </c>
      <c r="D3" s="7" t="s">
        <v>270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7">
        <v>2</v>
      </c>
      <c r="B4" s="7" t="s">
        <v>438</v>
      </c>
      <c r="C4" s="7" t="s">
        <v>326</v>
      </c>
      <c r="D4" s="7" t="s">
        <v>210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7">
        <v>3</v>
      </c>
      <c r="B5" s="26" t="s">
        <v>439</v>
      </c>
      <c r="C5" s="26" t="s">
        <v>290</v>
      </c>
      <c r="D5" s="37" t="s">
        <v>459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7">
        <v>4</v>
      </c>
      <c r="B6" s="7" t="s">
        <v>440</v>
      </c>
      <c r="C6" s="7" t="s">
        <v>96</v>
      </c>
      <c r="D6" s="7" t="s">
        <v>76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7">
        <v>5</v>
      </c>
      <c r="B7" s="18" t="s">
        <v>441</v>
      </c>
      <c r="C7" s="18" t="s">
        <v>442</v>
      </c>
      <c r="D7" s="18" t="s">
        <v>233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7">
        <v>6</v>
      </c>
      <c r="B8" s="7" t="s">
        <v>443</v>
      </c>
      <c r="C8" s="7" t="s">
        <v>182</v>
      </c>
      <c r="D8" s="7" t="s">
        <v>212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7">
        <v>7</v>
      </c>
      <c r="B9" s="7" t="s">
        <v>444</v>
      </c>
      <c r="C9" s="7" t="s">
        <v>445</v>
      </c>
      <c r="D9" s="7" t="s">
        <v>215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7">
        <v>8</v>
      </c>
      <c r="B10" s="7" t="s">
        <v>446</v>
      </c>
      <c r="C10" s="7" t="s">
        <v>279</v>
      </c>
      <c r="D10" s="7" t="s">
        <v>227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7">
        <v>9</v>
      </c>
      <c r="B11" s="26" t="s">
        <v>382</v>
      </c>
      <c r="C11" s="26" t="s">
        <v>189</v>
      </c>
      <c r="D11" s="26" t="s">
        <v>235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7">
        <v>10</v>
      </c>
      <c r="B12" s="7" t="s">
        <v>447</v>
      </c>
      <c r="C12" s="7" t="s">
        <v>114</v>
      </c>
      <c r="D12" s="7" t="s">
        <v>210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7">
        <v>11</v>
      </c>
      <c r="B13" s="26" t="s">
        <v>448</v>
      </c>
      <c r="C13" s="26" t="s">
        <v>28</v>
      </c>
      <c r="D13" s="26" t="s">
        <v>235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7">
        <v>12</v>
      </c>
      <c r="B14" s="7" t="s">
        <v>225</v>
      </c>
      <c r="C14" s="7" t="s">
        <v>182</v>
      </c>
      <c r="D14" s="7" t="s">
        <v>210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7">
        <v>13</v>
      </c>
      <c r="B15" s="26" t="s">
        <v>449</v>
      </c>
      <c r="C15" s="26" t="s">
        <v>189</v>
      </c>
      <c r="D15" s="18" t="s">
        <v>76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7">
        <v>14</v>
      </c>
      <c r="B16" s="26" t="s">
        <v>450</v>
      </c>
      <c r="C16" s="26" t="s">
        <v>451</v>
      </c>
      <c r="D16" s="26" t="s">
        <v>235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7">
        <v>15</v>
      </c>
      <c r="B17" s="18" t="s">
        <v>287</v>
      </c>
      <c r="C17" s="18" t="s">
        <v>240</v>
      </c>
      <c r="D17" s="18" t="s">
        <v>76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7">
        <v>16</v>
      </c>
      <c r="B18" s="18" t="s">
        <v>224</v>
      </c>
      <c r="C18" s="18" t="s">
        <v>114</v>
      </c>
      <c r="D18" s="18" t="s">
        <v>76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7">
        <v>17</v>
      </c>
      <c r="B19" s="20" t="s">
        <v>452</v>
      </c>
      <c r="C19" s="20" t="s">
        <v>28</v>
      </c>
      <c r="D19" s="7" t="s">
        <v>422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7">
        <v>18</v>
      </c>
      <c r="B20" s="18" t="s">
        <v>453</v>
      </c>
      <c r="C20" s="18" t="s">
        <v>454</v>
      </c>
      <c r="D20" s="18" t="s">
        <v>76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7">
        <v>19</v>
      </c>
      <c r="B21" s="7" t="s">
        <v>455</v>
      </c>
      <c r="C21" s="7" t="s">
        <v>230</v>
      </c>
      <c r="D21" s="7" t="s">
        <v>456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7">
        <v>20</v>
      </c>
      <c r="B22" s="26" t="s">
        <v>457</v>
      </c>
      <c r="C22" s="26" t="s">
        <v>290</v>
      </c>
      <c r="D22" s="26" t="s">
        <v>235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7">
        <v>21</v>
      </c>
      <c r="B23" s="7" t="s">
        <v>458</v>
      </c>
      <c r="C23" s="7" t="s">
        <v>199</v>
      </c>
      <c r="D23" s="7" t="s">
        <v>459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7">
        <v>22</v>
      </c>
      <c r="B24" s="26" t="s">
        <v>323</v>
      </c>
      <c r="C24" s="26" t="s">
        <v>460</v>
      </c>
      <c r="D24" s="18" t="s">
        <v>76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7">
        <v>23</v>
      </c>
      <c r="B25" s="7" t="s">
        <v>376</v>
      </c>
      <c r="C25" s="7" t="s">
        <v>182</v>
      </c>
      <c r="D25" s="7" t="s">
        <v>76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7">
        <v>24</v>
      </c>
      <c r="B26" s="26" t="s">
        <v>461</v>
      </c>
      <c r="C26" s="26" t="s">
        <v>462</v>
      </c>
      <c r="D26" s="18" t="s">
        <v>76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7">
        <v>25</v>
      </c>
      <c r="B27" s="26" t="s">
        <v>463</v>
      </c>
      <c r="C27" s="26" t="s">
        <v>464</v>
      </c>
      <c r="D27" s="18" t="s">
        <v>76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7">
        <v>26</v>
      </c>
      <c r="B28" s="7" t="s">
        <v>375</v>
      </c>
      <c r="C28" s="7" t="s">
        <v>114</v>
      </c>
      <c r="D28" s="7" t="s">
        <v>76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7">
        <v>27</v>
      </c>
      <c r="B29" s="26" t="s">
        <v>465</v>
      </c>
      <c r="C29" s="26" t="s">
        <v>28</v>
      </c>
      <c r="D29" s="18" t="s">
        <v>76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7">
        <v>28</v>
      </c>
      <c r="B30" s="26" t="s">
        <v>85</v>
      </c>
      <c r="C30" s="26" t="s">
        <v>290</v>
      </c>
      <c r="D30" s="18" t="s">
        <v>76</v>
      </c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19"/>
      <c r="B31" s="29" t="s">
        <v>466</v>
      </c>
      <c r="C31" s="29" t="s">
        <v>350</v>
      </c>
      <c r="D31" s="7" t="s">
        <v>221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19"/>
      <c r="B32" s="29" t="s">
        <v>467</v>
      </c>
      <c r="C32" s="29" t="s">
        <v>114</v>
      </c>
      <c r="D32" s="7" t="s">
        <v>221</v>
      </c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19"/>
      <c r="B33" s="26" t="s">
        <v>468</v>
      </c>
      <c r="C33" s="26" t="s">
        <v>28</v>
      </c>
      <c r="D33" s="26" t="s">
        <v>235</v>
      </c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7"/>
      <c r="B34" s="26" t="s">
        <v>469</v>
      </c>
      <c r="C34" s="26" t="s">
        <v>314</v>
      </c>
      <c r="D34" s="18" t="s">
        <v>76</v>
      </c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19"/>
      <c r="B35" s="26" t="s">
        <v>470</v>
      </c>
      <c r="C35" s="26" t="s">
        <v>60</v>
      </c>
      <c r="D35" s="18" t="s">
        <v>76</v>
      </c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19"/>
      <c r="B36" s="26" t="s">
        <v>471</v>
      </c>
      <c r="C36" s="26" t="s">
        <v>87</v>
      </c>
      <c r="D36" s="26" t="s">
        <v>235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19"/>
      <c r="B37" s="29" t="s">
        <v>472</v>
      </c>
      <c r="C37" s="29" t="s">
        <v>290</v>
      </c>
      <c r="D37" s="7" t="s">
        <v>221</v>
      </c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</sheetData>
  <mergeCells count="1">
    <mergeCell ref="A1:D1"/>
  </mergeCells>
  <printOptions horizontalCentered="1"/>
  <pageMargins left="0.19685039370078738" right="0.19685039370078738" top="0.19685039370078738" bottom="0.19685039370078738" header="0" footer="0"/>
  <pageSetup paperSize="11" fitToHeight="0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974"/>
  <sheetViews>
    <sheetView workbookViewId="0">
      <selection sqref="A1:D1"/>
    </sheetView>
  </sheetViews>
  <sheetFormatPr defaultColWidth="14.42578125" defaultRowHeight="15" customHeight="1"/>
  <cols>
    <col min="1" max="1" width="3" customWidth="1"/>
    <col min="2" max="2" width="21.140625" customWidth="1"/>
    <col min="3" max="3" width="16.5703125" customWidth="1"/>
    <col min="4" max="4" width="31.7109375" customWidth="1"/>
    <col min="5" max="6" width="10.85546875" customWidth="1"/>
    <col min="7" max="26" width="8.7109375" customWidth="1"/>
  </cols>
  <sheetData>
    <row r="1" spans="1:26" ht="14.25" customHeight="1">
      <c r="A1" s="73" t="str">
        <f>START!B11</f>
        <v>800m kobiet pracowników cukrowni i plantatorów buraka cukrowego</v>
      </c>
      <c r="B1" s="74"/>
      <c r="C1" s="74"/>
      <c r="D1" s="75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4" t="s">
        <v>3</v>
      </c>
      <c r="B2" s="4" t="s">
        <v>4</v>
      </c>
      <c r="C2" s="4" t="s">
        <v>5</v>
      </c>
      <c r="D2" s="4" t="s">
        <v>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7">
        <v>1</v>
      </c>
      <c r="B3" s="7" t="s">
        <v>455</v>
      </c>
      <c r="C3" s="7" t="s">
        <v>156</v>
      </c>
      <c r="D3" s="7" t="s">
        <v>473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7">
        <v>2</v>
      </c>
      <c r="B4" s="7" t="s">
        <v>289</v>
      </c>
      <c r="C4" s="7" t="s">
        <v>474</v>
      </c>
      <c r="D4" s="7" t="s">
        <v>70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19"/>
      <c r="B5" s="19"/>
      <c r="C5" s="7"/>
      <c r="D5" s="19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19"/>
      <c r="B6" s="19"/>
      <c r="C6" s="19"/>
      <c r="D6" s="19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>
      <c r="A7" s="19"/>
      <c r="B7" s="19"/>
      <c r="C7" s="19"/>
      <c r="D7" s="19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>
      <c r="A8" s="19"/>
      <c r="B8" s="19"/>
      <c r="C8" s="19"/>
      <c r="D8" s="19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19"/>
      <c r="B9" s="19"/>
      <c r="C9" s="19"/>
      <c r="D9" s="19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19"/>
      <c r="B10" s="7"/>
      <c r="C10" s="19"/>
      <c r="D10" s="19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19"/>
      <c r="B11" s="19"/>
      <c r="C11" s="19"/>
      <c r="D11" s="19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19"/>
      <c r="B12" s="19"/>
      <c r="C12" s="19"/>
      <c r="D12" s="19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19"/>
      <c r="B13" s="19"/>
      <c r="C13" s="19"/>
      <c r="D13" s="19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19"/>
      <c r="B14" s="19"/>
      <c r="C14" s="19"/>
      <c r="D14" s="19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19"/>
      <c r="B15" s="19"/>
      <c r="C15" s="19"/>
      <c r="D15" s="19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19"/>
      <c r="B16" s="19"/>
      <c r="C16" s="19"/>
      <c r="D16" s="19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19"/>
      <c r="B17" s="19"/>
      <c r="C17" s="19"/>
      <c r="D17" s="19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19"/>
      <c r="B18" s="19"/>
      <c r="C18" s="19"/>
      <c r="D18" s="19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19"/>
      <c r="B19" s="19"/>
      <c r="C19" s="19"/>
      <c r="D19" s="19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19"/>
      <c r="B20" s="19"/>
      <c r="C20" s="19"/>
      <c r="D20" s="19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19"/>
      <c r="B21" s="19"/>
      <c r="C21" s="19"/>
      <c r="D21" s="19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19"/>
      <c r="B22" s="19"/>
      <c r="C22" s="19"/>
      <c r="D22" s="19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19"/>
      <c r="B23" s="19"/>
      <c r="C23" s="19"/>
      <c r="D23" s="19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19"/>
      <c r="B24" s="19"/>
      <c r="C24" s="19"/>
      <c r="D24" s="19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19"/>
      <c r="B25" s="19"/>
      <c r="C25" s="19"/>
      <c r="D25" s="19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19"/>
      <c r="B26" s="19"/>
      <c r="C26" s="19"/>
      <c r="D26" s="19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19"/>
      <c r="B27" s="19"/>
      <c r="C27" s="19"/>
      <c r="D27" s="19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19"/>
      <c r="B28" s="19"/>
      <c r="C28" s="19"/>
      <c r="D28" s="19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19"/>
      <c r="B29" s="19"/>
      <c r="C29" s="19"/>
      <c r="D29" s="19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19"/>
      <c r="B30" s="19"/>
      <c r="C30" s="19"/>
      <c r="D30" s="19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19"/>
      <c r="B31" s="19"/>
      <c r="C31" s="19"/>
      <c r="D31" s="19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19"/>
      <c r="B32" s="19"/>
      <c r="C32" s="19"/>
      <c r="D32" s="19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19"/>
      <c r="B33" s="19"/>
      <c r="C33" s="19"/>
      <c r="D33" s="19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19"/>
      <c r="B34" s="19"/>
      <c r="C34" s="19"/>
      <c r="D34" s="19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19"/>
      <c r="B35" s="19"/>
      <c r="C35" s="19"/>
      <c r="D35" s="19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19"/>
      <c r="B36" s="19"/>
      <c r="C36" s="19"/>
      <c r="D36" s="19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19"/>
      <c r="B37" s="19"/>
      <c r="C37" s="19"/>
      <c r="D37" s="19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</sheetData>
  <mergeCells count="1">
    <mergeCell ref="A1:D1"/>
  </mergeCells>
  <printOptions horizontalCentered="1"/>
  <pageMargins left="0.19685039370078738" right="0.19685039370078738" top="0.19685039370078738" bottom="0.19685039370078738" header="0" footer="0"/>
  <pageSetup paperSize="11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23</vt:i4>
      </vt:variant>
    </vt:vector>
  </HeadingPairs>
  <TitlesOfParts>
    <vt:vector size="23" baseType="lpstr">
      <vt:lpstr>TYTUL</vt:lpstr>
      <vt:lpstr>START</vt:lpstr>
      <vt:lpstr>50100</vt:lpstr>
      <vt:lpstr>ONI</vt:lpstr>
      <vt:lpstr>d|07-11</vt:lpstr>
      <vt:lpstr>c|07-11</vt:lpstr>
      <vt:lpstr>d|05-06</vt:lpstr>
      <vt:lpstr>c|05-06</vt:lpstr>
      <vt:lpstr>k|PRA</vt:lpstr>
      <vt:lpstr>m|PRA</vt:lpstr>
      <vt:lpstr>d|03-04</vt:lpstr>
      <vt:lpstr>c|03-04</vt:lpstr>
      <vt:lpstr>d|01-02</vt:lpstr>
      <vt:lpstr>c|01-02</vt:lpstr>
      <vt:lpstr>d|99-00</vt:lpstr>
      <vt:lpstr>c|99-00</vt:lpstr>
      <vt:lpstr>VIP</vt:lpstr>
      <vt:lpstr>ON24</vt:lpstr>
      <vt:lpstr>ONW</vt:lpstr>
      <vt:lpstr>m|BG</vt:lpstr>
      <vt:lpstr>k|BG</vt:lpstr>
      <vt:lpstr>n|BG</vt:lpstr>
      <vt:lpstr>KW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Artur</cp:lastModifiedBy>
  <dcterms:modified xsi:type="dcterms:W3CDTF">2018-05-08T07:53:03Z</dcterms:modified>
</cp:coreProperties>
</file>